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9"/>
  </bookViews>
  <sheets>
    <sheet name="7 класс д" sheetId="1" r:id="rId1"/>
    <sheet name="7 класс м" sheetId="2" r:id="rId2"/>
    <sheet name="8класс д" sheetId="3" r:id="rId3"/>
    <sheet name="8класс  м" sheetId="4" r:id="rId4"/>
    <sheet name="9 класс д " sheetId="5" r:id="rId5"/>
    <sheet name="9 класс  м" sheetId="6" r:id="rId6"/>
    <sheet name="10 класс д " sheetId="7" r:id="rId7"/>
    <sheet name="10 класс  м" sheetId="8" r:id="rId8"/>
    <sheet name="11 класс д" sheetId="9" r:id="rId9"/>
    <sheet name="11 класс м" sheetId="10" r:id="rId10"/>
    <sheet name="Образец" sheetId="11" r:id="rId11"/>
    <sheet name="Общий" sheetId="12" r:id="rId12"/>
    <sheet name="Лист2" sheetId="13" r:id="rId13"/>
    <sheet name="Лист3" sheetId="14" r:id="rId14"/>
  </sheets>
  <definedNames>
    <definedName name="_xlnm._FilterDatabase" localSheetId="7" hidden="1">'10 класс  м'!$A$4:$P$4</definedName>
    <definedName name="_xlnm._FilterDatabase" localSheetId="6" hidden="1">'10 класс д '!$A$4:$Q$4</definedName>
    <definedName name="_xlnm._FilterDatabase" localSheetId="8" hidden="1">'11 класс д'!$A$4:$Q$4</definedName>
    <definedName name="_xlnm._FilterDatabase" localSheetId="9" hidden="1">'11 класс м'!$A$4:$P$4</definedName>
    <definedName name="_xlnm._FilterDatabase" localSheetId="0" hidden="1">'7 класс д'!$A$4:$Q$4</definedName>
    <definedName name="_xlnm._FilterDatabase" localSheetId="1" hidden="1">'7 класс м'!$A$4:$P$4</definedName>
    <definedName name="_xlnm._FilterDatabase" localSheetId="3" hidden="1">'8класс  м'!$A$4:$P$4</definedName>
    <definedName name="_xlnm._FilterDatabase" localSheetId="2" hidden="1">'8класс д'!$A$4:$Q$4</definedName>
    <definedName name="_xlnm._FilterDatabase" localSheetId="5" hidden="1">'9 класс  м'!$A$4:$P$4</definedName>
    <definedName name="_xlnm._FilterDatabase" localSheetId="4" hidden="1">'9 класс д '!$A$4:$Q$4</definedName>
    <definedName name="_xlnm._FilterDatabase" localSheetId="10" hidden="1">'Образец'!$A$4:$U$4</definedName>
    <definedName name="_xlnm.Print_Area" localSheetId="7">'10 класс  м'!$A$1:$O$28</definedName>
    <definedName name="_xlnm.Print_Area" localSheetId="6">'10 класс д '!$A$1:$Q$26</definedName>
    <definedName name="_xlnm.Print_Area" localSheetId="8">'11 класс д'!$A$1:$P$30</definedName>
    <definedName name="_xlnm.Print_Area" localSheetId="9">'11 класс м'!$A$1:$O$30</definedName>
    <definedName name="_xlnm.Print_Area" localSheetId="0">'7 класс д'!$A$1:$Q$26</definedName>
    <definedName name="_xlnm.Print_Area" localSheetId="1">'7 класс м'!$A$1:$P$31</definedName>
    <definedName name="_xlnm.Print_Area" localSheetId="3">'8класс  м'!$A$1:$O$19</definedName>
    <definedName name="_xlnm.Print_Area" localSheetId="2">'8класс д'!$A$1:$P$17</definedName>
    <definedName name="_xlnm.Print_Area" localSheetId="5">'9 класс  м'!$A$1:$O$28</definedName>
    <definedName name="_xlnm.Print_Area" localSheetId="4">'9 класс д '!$A$1:$Q$25</definedName>
    <definedName name="_xlnm.Print_Area" localSheetId="10">'Образец'!$A$1:$M$24</definedName>
    <definedName name="_xlnm.Print_Area" localSheetId="11">'Общий'!$A$1:$T$40</definedName>
  </definedNames>
  <calcPr fullCalcOnLoad="1"/>
</workbook>
</file>

<file path=xl/sharedStrings.xml><?xml version="1.0" encoding="utf-8"?>
<sst xmlns="http://schemas.openxmlformats.org/spreadsheetml/2006/main" count="540" uniqueCount="191">
  <si>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</si>
  <si>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</si>
  <si>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</si>
  <si>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</si>
  <si>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</si>
  <si>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</si>
  <si>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</si>
  <si>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</si>
  <si>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</si>
  <si>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</si>
  <si>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</si>
  <si>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</si>
  <si>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</si>
  <si>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</si>
  <si>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</si>
  <si>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</si>
  <si>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</si>
  <si>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</si>
  <si>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</si>
  <si>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</si>
  <si>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</si>
  <si>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</si>
  <si>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</si>
  <si>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</si>
  <si>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Предмет</t>
  </si>
  <si>
    <t>А-5-1</t>
  </si>
  <si>
    <t xml:space="preserve">Иванов </t>
  </si>
  <si>
    <t xml:space="preserve">Иван </t>
  </si>
  <si>
    <t>Иванович</t>
  </si>
  <si>
    <t>Средняя ООШ</t>
  </si>
  <si>
    <t>победитель</t>
  </si>
  <si>
    <t>максимальное количество баллов 100</t>
  </si>
  <si>
    <t>Сидорова А.А.</t>
  </si>
  <si>
    <t>предмет</t>
  </si>
  <si>
    <t xml:space="preserve">Протокол проведения школьного этапа всероссийской олимпиады школьников 2020-2021 уч.год </t>
  </si>
  <si>
    <t xml:space="preserve">Протокол проведения школьного этапа всероссийской олимпиады школьников 2022-2023 уч.год </t>
  </si>
  <si>
    <t>МБОУ "Агинская СОШ №1"</t>
  </si>
  <si>
    <t>Швецова М.Ю.</t>
  </si>
  <si>
    <t>Дарья</t>
  </si>
  <si>
    <t>Сергеевна</t>
  </si>
  <si>
    <t>Татьяна</t>
  </si>
  <si>
    <t>Андреевна</t>
  </si>
  <si>
    <t>Анастасия</t>
  </si>
  <si>
    <t>Т-7-1</t>
  </si>
  <si>
    <t>Т-7-2</t>
  </si>
  <si>
    <t>Т-7-3</t>
  </si>
  <si>
    <t>7а</t>
  </si>
  <si>
    <t>7б</t>
  </si>
  <si>
    <t>Федорищева</t>
  </si>
  <si>
    <t>Евгеньевна</t>
  </si>
  <si>
    <t>Чорноволик</t>
  </si>
  <si>
    <t>Анна</t>
  </si>
  <si>
    <t>Олеговна</t>
  </si>
  <si>
    <t>Т-9-1</t>
  </si>
  <si>
    <t>Т-9-2</t>
  </si>
  <si>
    <t>Витальевна</t>
  </si>
  <si>
    <t>9а</t>
  </si>
  <si>
    <t>9б</t>
  </si>
  <si>
    <t>Емельяшина</t>
  </si>
  <si>
    <t>Александровна</t>
  </si>
  <si>
    <t>Троцкая</t>
  </si>
  <si>
    <t>Алина</t>
  </si>
  <si>
    <t>Алексеевна</t>
  </si>
  <si>
    <t>Т-10-1</t>
  </si>
  <si>
    <t>Т-10-2</t>
  </si>
  <si>
    <t>Т-10-3</t>
  </si>
  <si>
    <t>Абликова</t>
  </si>
  <si>
    <t>Анатольевна</t>
  </si>
  <si>
    <t>10а</t>
  </si>
  <si>
    <t>Зубрицкая И.В.</t>
  </si>
  <si>
    <t>10б</t>
  </si>
  <si>
    <t>Шпилькова</t>
  </si>
  <si>
    <t>Ольга</t>
  </si>
  <si>
    <t>Дмитриевна</t>
  </si>
  <si>
    <t>Т-11-1</t>
  </si>
  <si>
    <t>Т-11-2</t>
  </si>
  <si>
    <t>Т-11-3</t>
  </si>
  <si>
    <t>Т-11-4</t>
  </si>
  <si>
    <t>Клименко</t>
  </si>
  <si>
    <t>Полина</t>
  </si>
  <si>
    <t>Аниева</t>
  </si>
  <si>
    <t>Ибрагимовна</t>
  </si>
  <si>
    <t>Т-8-2</t>
  </si>
  <si>
    <t xml:space="preserve">Непомнящая </t>
  </si>
  <si>
    <t xml:space="preserve">Коршин </t>
  </si>
  <si>
    <t>Алена</t>
  </si>
  <si>
    <t>Т-8-1</t>
  </si>
  <si>
    <t>Т-8-4</t>
  </si>
  <si>
    <t>Т-8-3</t>
  </si>
  <si>
    <t>Денисович</t>
  </si>
  <si>
    <t>МБОУ "Агинская СОШ№1"</t>
  </si>
  <si>
    <t>Рябцев И.И</t>
  </si>
  <si>
    <t>Александрович</t>
  </si>
  <si>
    <t>Сергеевич</t>
  </si>
  <si>
    <t>Абашев</t>
  </si>
  <si>
    <t>Глеб</t>
  </si>
  <si>
    <t>Евгеньевич</t>
  </si>
  <si>
    <t>Абликов К.В</t>
  </si>
  <si>
    <t>А-7-1</t>
  </si>
  <si>
    <t>Давыдов</t>
  </si>
  <si>
    <t>Назар</t>
  </si>
  <si>
    <t>Холназарович</t>
  </si>
  <si>
    <t>А-7-3</t>
  </si>
  <si>
    <t>Игнатов</t>
  </si>
  <si>
    <t>Даниил</t>
  </si>
  <si>
    <t>А-7-2</t>
  </si>
  <si>
    <t>А-8-1</t>
  </si>
  <si>
    <t xml:space="preserve">Абликов </t>
  </si>
  <si>
    <t>Анатолий</t>
  </si>
  <si>
    <t>Владимирович</t>
  </si>
  <si>
    <t>8б</t>
  </si>
  <si>
    <t>А-8-4</t>
  </si>
  <si>
    <t>Золотухин</t>
  </si>
  <si>
    <t>А-8-2</t>
  </si>
  <si>
    <t>А-8-3</t>
  </si>
  <si>
    <t>Сенченко</t>
  </si>
  <si>
    <t>Дмитрий</t>
  </si>
  <si>
    <t>А-9-3</t>
  </si>
  <si>
    <t xml:space="preserve">Белолипецкий </t>
  </si>
  <si>
    <t>А-9-1</t>
  </si>
  <si>
    <t>Кузьмук</t>
  </si>
  <si>
    <t>Андрей</t>
  </si>
  <si>
    <t>Анреевич</t>
  </si>
  <si>
    <t>А-9-4</t>
  </si>
  <si>
    <t>Латынцев</t>
  </si>
  <si>
    <t>Антонович</t>
  </si>
  <si>
    <t>А-9-2</t>
  </si>
  <si>
    <t>Ивакин</t>
  </si>
  <si>
    <t>Ярослав</t>
  </si>
  <si>
    <t>Анатольевич</t>
  </si>
  <si>
    <t>А-10-1</t>
  </si>
  <si>
    <t>Абликов</t>
  </si>
  <si>
    <t>Матвей</t>
  </si>
  <si>
    <t>Васильевич</t>
  </si>
  <si>
    <t>Веретенников</t>
  </si>
  <si>
    <t>А-10-2</t>
  </si>
  <si>
    <t>Бехлер</t>
  </si>
  <si>
    <t>Волосович</t>
  </si>
  <si>
    <t>Александр</t>
  </si>
  <si>
    <t>Вячеславович</t>
  </si>
  <si>
    <t>Суздалев</t>
  </si>
  <si>
    <t>Григорий</t>
  </si>
  <si>
    <t>Григорьевич</t>
  </si>
  <si>
    <t>МКОУ Орьёвская СОШ</t>
  </si>
  <si>
    <t>Моисеева Э.И.</t>
  </si>
  <si>
    <t>Шведова</t>
  </si>
  <si>
    <t>Вадимович</t>
  </si>
  <si>
    <t>Валерьевич</t>
  </si>
  <si>
    <t>МБОУ "Агинская СОШ №2"</t>
  </si>
  <si>
    <t>Даниленко В.Г.</t>
  </si>
  <si>
    <t>Артём</t>
  </si>
  <si>
    <t>Даниленко В.Г</t>
  </si>
  <si>
    <t>8а</t>
  </si>
  <si>
    <t>Королев</t>
  </si>
  <si>
    <t>Третьяков</t>
  </si>
  <si>
    <t>Роман</t>
  </si>
  <si>
    <t xml:space="preserve">Звайгзне </t>
  </si>
  <si>
    <t>Плюхин</t>
  </si>
  <si>
    <t>Максим</t>
  </si>
  <si>
    <t>Максимович</t>
  </si>
  <si>
    <t>МКОУ Унерская СОШ</t>
  </si>
  <si>
    <t>Саломатова Е. В.</t>
  </si>
  <si>
    <t xml:space="preserve">Орлова </t>
  </si>
  <si>
    <t xml:space="preserve">Рита </t>
  </si>
  <si>
    <t>Донзаленко</t>
  </si>
  <si>
    <t>Шлютгавер Н. В.</t>
  </si>
  <si>
    <t xml:space="preserve">Кобяк </t>
  </si>
  <si>
    <t>Алиса</t>
  </si>
  <si>
    <t>Петровна</t>
  </si>
  <si>
    <t>Милана</t>
  </si>
  <si>
    <t>Технология КД</t>
  </si>
  <si>
    <t xml:space="preserve">Протокол проведения муниципального этапа всероссийской олимпиады школьников 2022-2023 уч.год </t>
  </si>
  <si>
    <t>Лещенко</t>
  </si>
  <si>
    <t>Анастасии</t>
  </si>
  <si>
    <t>1 тур</t>
  </si>
  <si>
    <t>2 тур</t>
  </si>
  <si>
    <t>Технология ТТТ</t>
  </si>
  <si>
    <t>А-8-5</t>
  </si>
  <si>
    <t>А-9-5</t>
  </si>
  <si>
    <t>3 тур</t>
  </si>
  <si>
    <t>максимальное количество баллов  100</t>
  </si>
  <si>
    <t>участник</t>
  </si>
  <si>
    <t xml:space="preserve"> 3 тур</t>
  </si>
  <si>
    <t>призер</t>
  </si>
  <si>
    <t>100 бальная система</t>
  </si>
  <si>
    <t>100б система</t>
  </si>
  <si>
    <t>57</t>
  </si>
  <si>
    <t>56</t>
  </si>
  <si>
    <t>перевод в 100б</t>
  </si>
  <si>
    <t>перевод в 100 б</t>
  </si>
  <si>
    <t>максимальное количество баллов 110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</si>
</sst>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3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left" wrapText="1"/>
    </xf>
    <xf numFmtId="0" fontId="0" fillId="34" borderId="11" xfId="0" applyFill="1" applyBorder="1" applyAlignment="1">
      <alignment horizontal="left" wrapText="1"/>
    </xf>
    <xf numFmtId="49" fontId="5" fillId="34" borderId="11" xfId="0" applyNumberFormat="1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textRotation="90" wrapText="1"/>
    </xf>
    <xf numFmtId="0" fontId="45" fillId="0" borderId="10" xfId="0" applyFont="1" applyBorder="1" applyAlignment="1">
      <alignment horizontal="left" vertical="top"/>
    </xf>
    <xf numFmtId="0" fontId="45" fillId="35" borderId="10" xfId="0" applyFont="1" applyFill="1" applyBorder="1" applyAlignment="1">
      <alignment horizontal="left" vertical="top"/>
    </xf>
    <xf numFmtId="14" fontId="45" fillId="0" borderId="10" xfId="0" applyNumberFormat="1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6" fillId="35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 wrapText="1"/>
    </xf>
    <xf numFmtId="14" fontId="46" fillId="36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vertical="top"/>
    </xf>
    <xf numFmtId="0" fontId="45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45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4" fontId="0" fillId="0" borderId="0" xfId="0" applyNumberFormat="1" applyAlignment="1">
      <alignment/>
    </xf>
    <xf numFmtId="14" fontId="45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/>
    </xf>
    <xf numFmtId="14" fontId="4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 horizontal="left" vertical="top"/>
    </xf>
    <xf numFmtId="1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left" vertical="top"/>
    </xf>
    <xf numFmtId="0" fontId="45" fillId="36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/>
    </xf>
    <xf numFmtId="1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wrapText="1"/>
    </xf>
    <xf numFmtId="0" fontId="8" fillId="0" borderId="10" xfId="0" applyFont="1" applyBorder="1" applyAlignment="1">
      <alignment vertical="top"/>
    </xf>
    <xf numFmtId="0" fontId="4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5" fillId="34" borderId="10" xfId="0" applyFont="1" applyFill="1" applyBorder="1" applyAlignment="1">
      <alignment wrapText="1"/>
    </xf>
    <xf numFmtId="14" fontId="47" fillId="0" borderId="10" xfId="0" applyNumberFormat="1" applyFont="1" applyBorder="1" applyAlignment="1">
      <alignment horizontal="left"/>
    </xf>
    <xf numFmtId="14" fontId="48" fillId="0" borderId="10" xfId="0" applyNumberFormat="1" applyFont="1" applyBorder="1" applyAlignment="1">
      <alignment horizontal="left"/>
    </xf>
    <xf numFmtId="14" fontId="47" fillId="0" borderId="10" xfId="0" applyNumberFormat="1" applyFont="1" applyBorder="1" applyAlignment="1">
      <alignment horizontal="left" vertical="top"/>
    </xf>
    <xf numFmtId="1" fontId="47" fillId="0" borderId="10" xfId="0" applyNumberFormat="1" applyFont="1" applyBorder="1" applyAlignment="1">
      <alignment horizontal="left" vertical="top"/>
    </xf>
    <xf numFmtId="1" fontId="47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wrapText="1"/>
    </xf>
    <xf numFmtId="9" fontId="8" fillId="0" borderId="10" xfId="55" applyFont="1" applyFill="1" applyBorder="1" applyAlignment="1">
      <alignment horizontal="left" wrapText="1"/>
    </xf>
    <xf numFmtId="0" fontId="47" fillId="36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1" fontId="7" fillId="0" borderId="10" xfId="0" applyNumberFormat="1" applyFont="1" applyFill="1" applyBorder="1" applyAlignment="1">
      <alignment vertical="top"/>
    </xf>
    <xf numFmtId="0" fontId="45" fillId="36" borderId="10" xfId="0" applyFont="1" applyFill="1" applyBorder="1" applyAlignment="1">
      <alignment horizontal="left" vertical="top"/>
    </xf>
    <xf numFmtId="0" fontId="47" fillId="36" borderId="10" xfId="0" applyFont="1" applyFill="1" applyBorder="1" applyAlignment="1">
      <alignment horizontal="left" vertical="top"/>
    </xf>
    <xf numFmtId="14" fontId="47" fillId="36" borderId="10" xfId="0" applyNumberFormat="1" applyFont="1" applyFill="1" applyBorder="1" applyAlignment="1">
      <alignment/>
    </xf>
    <xf numFmtId="0" fontId="45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4" fontId="47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/>
    </xf>
    <xf numFmtId="1" fontId="8" fillId="0" borderId="10" xfId="0" applyNumberFormat="1" applyFont="1" applyBorder="1" applyAlignment="1">
      <alignment horizontal="left" vertical="top"/>
    </xf>
    <xf numFmtId="0" fontId="45" fillId="0" borderId="10" xfId="0" applyFont="1" applyBorder="1" applyAlignment="1">
      <alignment/>
    </xf>
    <xf numFmtId="0" fontId="0" fillId="34" borderId="12" xfId="0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5" fillId="0" borderId="0" xfId="0" applyFont="1" applyAlignment="1">
      <alignment/>
    </xf>
    <xf numFmtId="164" fontId="7" fillId="0" borderId="1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view="pageBreakPreview" zoomScale="91" zoomScaleNormal="80" zoomScaleSheetLayoutView="91" zoomScalePageLayoutView="0" workbookViewId="0" topLeftCell="A1">
      <selection activeCell="P5" sqref="P5:P7"/>
    </sheetView>
  </sheetViews>
  <sheetFormatPr defaultColWidth="9.140625" defaultRowHeight="15"/>
  <cols>
    <col min="1" max="1" width="6.28125" style="0" bestFit="1" customWidth="1"/>
    <col min="2" max="2" width="7.8515625" style="0" bestFit="1" customWidth="1"/>
    <col min="3" max="3" width="16.421875" style="0" customWidth="1"/>
    <col min="4" max="4" width="11.28125" style="0" customWidth="1"/>
    <col min="5" max="5" width="17.7109375" style="0" customWidth="1"/>
    <col min="6" max="6" width="19.28125" style="0" bestFit="1" customWidth="1"/>
    <col min="7" max="7" width="29.28125" style="0" bestFit="1" customWidth="1"/>
    <col min="8" max="8" width="9.28125" style="0" bestFit="1" customWidth="1"/>
    <col min="9" max="11" width="9.28125" style="0" customWidth="1"/>
    <col min="12" max="12" width="13.57421875" style="0" bestFit="1" customWidth="1"/>
    <col min="13" max="13" width="13.57421875" style="0" customWidth="1"/>
    <col min="14" max="14" width="16.57421875" style="0" customWidth="1"/>
    <col min="15" max="15" width="15.7109375" style="0" bestFit="1" customWidth="1"/>
    <col min="16" max="16" width="19.28125" style="0" bestFit="1" customWidth="1"/>
    <col min="17" max="17" width="0.13671875" style="0" customWidth="1"/>
  </cols>
  <sheetData>
    <row r="1" spans="1:17" ht="21">
      <c r="A1" s="84" t="s">
        <v>171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"/>
    </row>
    <row r="2" spans="1:17" ht="21">
      <c r="A2" s="3"/>
      <c r="B2" s="85" t="s">
        <v>24</v>
      </c>
      <c r="C2" s="85"/>
      <c r="D2" s="87" t="s">
        <v>170</v>
      </c>
      <c r="E2" s="88"/>
      <c r="G2" s="86" t="s">
        <v>190</v>
      </c>
      <c r="H2" s="86"/>
      <c r="I2" s="86"/>
      <c r="J2" s="86"/>
      <c r="K2" s="86"/>
      <c r="L2" s="86"/>
      <c r="M2" s="86"/>
      <c r="N2" s="86"/>
      <c r="O2" s="2"/>
      <c r="P2" s="2"/>
      <c r="Q2" s="2"/>
    </row>
    <row r="3" spans="1:17" ht="18.75">
      <c r="A3" s="3"/>
      <c r="N3" s="2"/>
      <c r="O3" s="2"/>
      <c r="P3" s="2"/>
      <c r="Q3" s="2"/>
    </row>
    <row r="4" spans="1:16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174</v>
      </c>
      <c r="J4" s="6" t="s">
        <v>175</v>
      </c>
      <c r="K4" s="6" t="s">
        <v>179</v>
      </c>
      <c r="L4" s="7" t="s">
        <v>12</v>
      </c>
      <c r="M4" s="7" t="s">
        <v>184</v>
      </c>
      <c r="N4" s="8" t="s">
        <v>13</v>
      </c>
      <c r="O4" s="8" t="s">
        <v>11</v>
      </c>
      <c r="P4" s="8" t="s">
        <v>19</v>
      </c>
    </row>
    <row r="5" spans="1:16" ht="15.75">
      <c r="A5" s="35">
        <v>1</v>
      </c>
      <c r="B5" s="35" t="s">
        <v>43</v>
      </c>
      <c r="C5" s="34" t="s">
        <v>48</v>
      </c>
      <c r="D5" s="35" t="s">
        <v>42</v>
      </c>
      <c r="E5" s="35" t="s">
        <v>49</v>
      </c>
      <c r="F5" s="58">
        <v>40064</v>
      </c>
      <c r="G5" s="44" t="s">
        <v>36</v>
      </c>
      <c r="H5" s="35" t="s">
        <v>47</v>
      </c>
      <c r="I5" s="35">
        <v>8</v>
      </c>
      <c r="J5" s="35">
        <v>29</v>
      </c>
      <c r="K5" s="35">
        <v>20</v>
      </c>
      <c r="L5" s="42">
        <f>SUM(I5:K5)</f>
        <v>57</v>
      </c>
      <c r="M5" s="42">
        <v>51</v>
      </c>
      <c r="N5" s="53">
        <v>51</v>
      </c>
      <c r="O5" s="62" t="s">
        <v>30</v>
      </c>
      <c r="P5" s="39" t="s">
        <v>37</v>
      </c>
    </row>
    <row r="6" spans="1:16" ht="15.75">
      <c r="A6" s="35">
        <v>2</v>
      </c>
      <c r="B6" s="35" t="s">
        <v>44</v>
      </c>
      <c r="C6" s="43" t="s">
        <v>50</v>
      </c>
      <c r="D6" s="43" t="s">
        <v>51</v>
      </c>
      <c r="E6" s="43" t="s">
        <v>52</v>
      </c>
      <c r="F6" s="58">
        <v>39560</v>
      </c>
      <c r="G6" s="44" t="s">
        <v>36</v>
      </c>
      <c r="H6" s="43" t="s">
        <v>46</v>
      </c>
      <c r="I6" s="43">
        <v>4</v>
      </c>
      <c r="J6" s="43">
        <v>29</v>
      </c>
      <c r="K6" s="43">
        <v>22</v>
      </c>
      <c r="L6" s="35">
        <f>SUM(I6:K6)</f>
        <v>55</v>
      </c>
      <c r="M6" s="35">
        <v>50</v>
      </c>
      <c r="N6" s="53">
        <v>50</v>
      </c>
      <c r="O6" s="62" t="s">
        <v>183</v>
      </c>
      <c r="P6" s="39" t="s">
        <v>37</v>
      </c>
    </row>
    <row r="7" spans="1:16" ht="15.75">
      <c r="A7" s="35">
        <v>3</v>
      </c>
      <c r="B7" s="35" t="s">
        <v>45</v>
      </c>
      <c r="C7" s="34" t="s">
        <v>145</v>
      </c>
      <c r="D7" s="35" t="s">
        <v>40</v>
      </c>
      <c r="E7" s="35" t="s">
        <v>62</v>
      </c>
      <c r="F7" s="58">
        <v>39887</v>
      </c>
      <c r="G7" s="44" t="s">
        <v>143</v>
      </c>
      <c r="H7" s="35">
        <v>7</v>
      </c>
      <c r="I7" s="35">
        <v>9</v>
      </c>
      <c r="J7" s="35">
        <v>27</v>
      </c>
      <c r="K7" s="35">
        <v>15</v>
      </c>
      <c r="L7" s="35">
        <f>SUM(I7:K7)</f>
        <v>51</v>
      </c>
      <c r="M7" s="35">
        <v>46.3</v>
      </c>
      <c r="N7" s="53">
        <v>46</v>
      </c>
      <c r="O7" s="62" t="s">
        <v>181</v>
      </c>
      <c r="P7" s="39" t="s">
        <v>144</v>
      </c>
    </row>
    <row r="9" spans="2:6" ht="15">
      <c r="B9" s="83" t="s">
        <v>20</v>
      </c>
      <c r="C9" s="83"/>
      <c r="D9" s="83"/>
      <c r="E9" s="83"/>
      <c r="F9" s="83"/>
    </row>
    <row r="10" spans="2:6" ht="15">
      <c r="B10" s="83" t="s">
        <v>21</v>
      </c>
      <c r="C10" s="83"/>
      <c r="D10" s="83"/>
      <c r="E10" s="83"/>
      <c r="F10" s="83"/>
    </row>
    <row r="11" spans="2:6" ht="15">
      <c r="B11" s="83" t="s">
        <v>22</v>
      </c>
      <c r="C11" s="83"/>
      <c r="D11" s="83"/>
      <c r="E11" s="83"/>
      <c r="F11" s="83"/>
    </row>
  </sheetData>
  <sheetProtection/>
  <autoFilter ref="A4:Q4">
    <sortState ref="A5:Q11">
      <sortCondition descending="1" sortBy="value" ref="N5:N11"/>
    </sortState>
  </autoFilter>
  <mergeCells count="7">
    <mergeCell ref="B11:F11"/>
    <mergeCell ref="A1:P1"/>
    <mergeCell ref="B2:C2"/>
    <mergeCell ref="G2:N2"/>
    <mergeCell ref="D2:E2"/>
    <mergeCell ref="B9:F9"/>
    <mergeCell ref="B10:F10"/>
  </mergeCells>
  <printOptions/>
  <pageMargins left="0.7" right="0.7" top="0.75" bottom="0.75" header="0.3" footer="0.3"/>
  <pageSetup horizontalDpi="180" verticalDpi="180" orientation="landscape" paperSize="9" scale="58" r:id="rId1"/>
  <colBreaks count="1" manualBreakCount="1">
    <brk id="16" max="3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="93" zoomScaleNormal="80" zoomScaleSheetLayoutView="93" zoomScalePageLayoutView="0" workbookViewId="0" topLeftCell="A1">
      <selection activeCell="O5" sqref="O5:O8"/>
    </sheetView>
  </sheetViews>
  <sheetFormatPr defaultColWidth="9.140625" defaultRowHeight="15"/>
  <cols>
    <col min="1" max="1" width="6.28125" style="0" bestFit="1" customWidth="1"/>
    <col min="2" max="2" width="7.8515625" style="0" bestFit="1" customWidth="1"/>
    <col min="3" max="3" width="16.421875" style="0" customWidth="1"/>
    <col min="4" max="4" width="19.140625" style="0" customWidth="1"/>
    <col min="5" max="5" width="17.7109375" style="0" customWidth="1"/>
    <col min="6" max="6" width="19.28125" style="0" bestFit="1" customWidth="1"/>
    <col min="7" max="7" width="29.28125" style="0" bestFit="1" customWidth="1"/>
    <col min="8" max="8" width="9.28125" style="0" bestFit="1" customWidth="1"/>
    <col min="9" max="11" width="9.28125" style="0" customWidth="1"/>
    <col min="12" max="12" width="13.57421875" style="0" bestFit="1" customWidth="1"/>
    <col min="13" max="13" width="11.421875" style="0" bestFit="1" customWidth="1"/>
    <col min="14" max="14" width="12.421875" style="0" customWidth="1"/>
    <col min="15" max="15" width="19.28125" style="0" bestFit="1" customWidth="1"/>
    <col min="16" max="16" width="0.13671875" style="0" customWidth="1"/>
  </cols>
  <sheetData>
    <row r="1" spans="1:16" ht="21">
      <c r="A1" s="84" t="s">
        <v>171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"/>
    </row>
    <row r="2" spans="1:16" ht="21">
      <c r="A2" s="3"/>
      <c r="B2" s="85" t="s">
        <v>24</v>
      </c>
      <c r="C2" s="85"/>
      <c r="D2" s="86" t="s">
        <v>176</v>
      </c>
      <c r="E2" s="86"/>
      <c r="G2" s="86" t="s">
        <v>31</v>
      </c>
      <c r="H2" s="86"/>
      <c r="I2" s="86"/>
      <c r="J2" s="86"/>
      <c r="K2" s="86"/>
      <c r="L2" s="86"/>
      <c r="M2" s="86"/>
      <c r="N2" s="2"/>
      <c r="O2" s="2"/>
      <c r="P2" s="2"/>
    </row>
    <row r="3" spans="1:16" ht="18.75">
      <c r="A3" s="3"/>
      <c r="M3" s="2"/>
      <c r="N3" s="2"/>
      <c r="O3" s="2"/>
      <c r="P3" s="2"/>
    </row>
    <row r="4" spans="1:15" ht="39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174</v>
      </c>
      <c r="J4" s="6" t="s">
        <v>175</v>
      </c>
      <c r="K4" s="6" t="s">
        <v>179</v>
      </c>
      <c r="L4" s="6" t="s">
        <v>11</v>
      </c>
      <c r="M4" s="7" t="s">
        <v>12</v>
      </c>
      <c r="N4" s="8" t="s">
        <v>13</v>
      </c>
      <c r="O4" s="8" t="s">
        <v>19</v>
      </c>
    </row>
    <row r="5" spans="1:15" ht="15.75">
      <c r="A5" s="53">
        <v>1</v>
      </c>
      <c r="B5" s="53" t="s">
        <v>77</v>
      </c>
      <c r="C5" s="53" t="s">
        <v>140</v>
      </c>
      <c r="D5" s="53" t="s">
        <v>141</v>
      </c>
      <c r="E5" s="53" t="s">
        <v>142</v>
      </c>
      <c r="F5" s="58">
        <v>38647</v>
      </c>
      <c r="G5" s="53" t="s">
        <v>36</v>
      </c>
      <c r="H5" s="53">
        <v>11</v>
      </c>
      <c r="I5" s="53">
        <v>7.5</v>
      </c>
      <c r="J5" s="53">
        <v>30</v>
      </c>
      <c r="K5" s="53">
        <v>32</v>
      </c>
      <c r="L5" s="53" t="s">
        <v>30</v>
      </c>
      <c r="M5" s="53">
        <f>SUM(I5:L5)</f>
        <v>69.5</v>
      </c>
      <c r="N5" s="62">
        <v>69</v>
      </c>
      <c r="O5" s="39" t="s">
        <v>37</v>
      </c>
    </row>
    <row r="6" spans="1:15" ht="15.75">
      <c r="A6" s="53">
        <v>2</v>
      </c>
      <c r="B6" s="53" t="s">
        <v>75</v>
      </c>
      <c r="C6" s="54" t="s">
        <v>137</v>
      </c>
      <c r="D6" s="54" t="s">
        <v>138</v>
      </c>
      <c r="E6" s="54" t="s">
        <v>139</v>
      </c>
      <c r="F6" s="58">
        <v>38523</v>
      </c>
      <c r="G6" s="55" t="s">
        <v>36</v>
      </c>
      <c r="H6" s="55">
        <v>11</v>
      </c>
      <c r="I6" s="55">
        <v>4</v>
      </c>
      <c r="J6" s="55">
        <v>26</v>
      </c>
      <c r="K6" s="55">
        <v>28</v>
      </c>
      <c r="L6" s="53" t="s">
        <v>183</v>
      </c>
      <c r="M6" s="62">
        <f>SUM(I6:L6)</f>
        <v>58</v>
      </c>
      <c r="N6" s="62">
        <v>58</v>
      </c>
      <c r="O6" s="39" t="s">
        <v>37</v>
      </c>
    </row>
    <row r="7" spans="1:15" ht="15.75">
      <c r="A7" s="53">
        <v>3</v>
      </c>
      <c r="B7" s="53" t="s">
        <v>74</v>
      </c>
      <c r="C7" s="54" t="s">
        <v>136</v>
      </c>
      <c r="D7" s="54" t="s">
        <v>138</v>
      </c>
      <c r="E7" s="54" t="s">
        <v>93</v>
      </c>
      <c r="F7" s="58">
        <v>38464</v>
      </c>
      <c r="G7" s="55" t="s">
        <v>36</v>
      </c>
      <c r="H7" s="55">
        <v>11</v>
      </c>
      <c r="I7" s="55">
        <v>0.5</v>
      </c>
      <c r="J7" s="55">
        <v>20</v>
      </c>
      <c r="K7" s="55">
        <v>27</v>
      </c>
      <c r="L7" s="53" t="s">
        <v>181</v>
      </c>
      <c r="M7" s="62">
        <f>SUM(I7:L7)</f>
        <v>47.5</v>
      </c>
      <c r="N7" s="62">
        <v>48</v>
      </c>
      <c r="O7" s="39" t="s">
        <v>37</v>
      </c>
    </row>
    <row r="8" spans="1:15" ht="15.75">
      <c r="A8" s="53">
        <v>4</v>
      </c>
      <c r="B8" s="53" t="s">
        <v>76</v>
      </c>
      <c r="C8" s="39" t="s">
        <v>157</v>
      </c>
      <c r="D8" s="53" t="s">
        <v>158</v>
      </c>
      <c r="E8" s="53" t="s">
        <v>159</v>
      </c>
      <c r="F8" s="58">
        <v>38605</v>
      </c>
      <c r="G8" s="59" t="s">
        <v>148</v>
      </c>
      <c r="H8" s="53">
        <v>11</v>
      </c>
      <c r="I8" s="53">
        <v>4</v>
      </c>
      <c r="J8" s="53">
        <v>19</v>
      </c>
      <c r="K8" s="53">
        <v>0</v>
      </c>
      <c r="L8" s="56" t="s">
        <v>181</v>
      </c>
      <c r="M8" s="53">
        <f>SUM(I8:L8)</f>
        <v>23</v>
      </c>
      <c r="N8" s="62">
        <v>23</v>
      </c>
      <c r="O8" s="39" t="s">
        <v>149</v>
      </c>
    </row>
    <row r="9" spans="3:7" ht="15">
      <c r="C9" s="86"/>
      <c r="D9" s="86"/>
      <c r="E9" s="86"/>
      <c r="F9" s="86"/>
      <c r="G9" s="86"/>
    </row>
    <row r="10" spans="2:13" ht="15">
      <c r="B10" s="83" t="s">
        <v>20</v>
      </c>
      <c r="C10" s="83"/>
      <c r="D10" s="83"/>
      <c r="E10" s="83"/>
      <c r="F10" s="83"/>
      <c r="M10">
        <v>69.5</v>
      </c>
    </row>
    <row r="11" spans="2:13" ht="15">
      <c r="B11" s="83" t="s">
        <v>21</v>
      </c>
      <c r="C11" s="83"/>
      <c r="D11" s="83"/>
      <c r="E11" s="83"/>
      <c r="F11" s="83"/>
      <c r="M11">
        <v>58</v>
      </c>
    </row>
    <row r="12" spans="2:13" ht="15">
      <c r="B12" s="83" t="s">
        <v>22</v>
      </c>
      <c r="C12" s="83"/>
      <c r="D12" s="83"/>
      <c r="E12" s="83"/>
      <c r="F12" s="83"/>
      <c r="M12">
        <v>48</v>
      </c>
    </row>
    <row r="13" ht="15">
      <c r="M13">
        <v>23</v>
      </c>
    </row>
  </sheetData>
  <sheetProtection/>
  <autoFilter ref="A4:P4">
    <sortState ref="A5:P13">
      <sortCondition descending="1" sortBy="value" ref="M5:M13"/>
    </sortState>
  </autoFilter>
  <mergeCells count="8">
    <mergeCell ref="B11:F11"/>
    <mergeCell ref="B12:F12"/>
    <mergeCell ref="C9:G9"/>
    <mergeCell ref="A1:O1"/>
    <mergeCell ref="B2:C2"/>
    <mergeCell ref="G2:M2"/>
    <mergeCell ref="D2:E2"/>
    <mergeCell ref="B10:F10"/>
  </mergeCells>
  <printOptions/>
  <pageMargins left="0.7" right="0.7" top="0.75" bottom="0.75" header="0.3" footer="0.3"/>
  <pageSetup horizontalDpi="180" verticalDpi="180" orientation="landscape" paperSize="9" scale="62" r:id="rId1"/>
  <colBreaks count="1" manualBreakCount="1">
    <brk id="15" max="1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80" zoomScaleNormal="80" zoomScaleSheetLayoutView="80" zoomScalePageLayoutView="0" workbookViewId="0" topLeftCell="A1">
      <selection activeCell="F30" sqref="F30"/>
    </sheetView>
  </sheetViews>
  <sheetFormatPr defaultColWidth="9.140625" defaultRowHeight="15"/>
  <cols>
    <col min="1" max="1" width="3.57421875" style="0" customWidth="1"/>
    <col min="2" max="2" width="10.421875" style="0" customWidth="1"/>
    <col min="3" max="3" width="19.28125" style="0" customWidth="1"/>
    <col min="4" max="4" width="13.57421875" style="0" customWidth="1"/>
    <col min="5" max="5" width="16.140625" style="0" customWidth="1"/>
    <col min="6" max="6" width="15.140625" style="0" customWidth="1"/>
    <col min="7" max="7" width="31.7109375" style="0" customWidth="1"/>
    <col min="8" max="8" width="6.57421875" style="0" customWidth="1"/>
    <col min="9" max="9" width="11.421875" style="0" customWidth="1"/>
    <col min="10" max="10" width="8.57421875" style="0" customWidth="1"/>
    <col min="11" max="11" width="11.00390625" style="0" customWidth="1"/>
    <col min="12" max="12" width="16.140625" style="0" customWidth="1"/>
    <col min="13" max="13" width="0.13671875" style="0" customWidth="1"/>
  </cols>
  <sheetData>
    <row r="1" spans="1:15" ht="21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1"/>
      <c r="N1" s="2"/>
      <c r="O1" s="2"/>
    </row>
    <row r="2" spans="1:15" ht="21">
      <c r="A2" s="3"/>
      <c r="B2" s="85" t="s">
        <v>33</v>
      </c>
      <c r="C2" s="85"/>
      <c r="G2" s="86" t="s">
        <v>31</v>
      </c>
      <c r="H2" s="86"/>
      <c r="I2" s="86"/>
      <c r="J2" s="86"/>
      <c r="K2" s="2"/>
      <c r="L2" s="2"/>
      <c r="M2" s="2"/>
      <c r="N2" s="90"/>
      <c r="O2" s="90"/>
    </row>
    <row r="3" spans="1:15" ht="18.75">
      <c r="A3" s="3"/>
      <c r="J3" s="2" t="s">
        <v>1</v>
      </c>
      <c r="K3" s="2"/>
      <c r="L3" s="2"/>
      <c r="M3" s="2"/>
      <c r="N3" s="29"/>
      <c r="O3" s="29"/>
    </row>
    <row r="4" spans="1:12" ht="63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2" ht="15">
      <c r="A5" s="10">
        <v>1</v>
      </c>
      <c r="B5" s="10" t="s">
        <v>25</v>
      </c>
      <c r="C5" s="31" t="s">
        <v>26</v>
      </c>
      <c r="D5" s="31" t="s">
        <v>27</v>
      </c>
      <c r="E5" s="31" t="s">
        <v>28</v>
      </c>
      <c r="F5" s="26">
        <v>39534</v>
      </c>
      <c r="G5" s="30" t="s">
        <v>29</v>
      </c>
      <c r="H5" s="30">
        <v>5</v>
      </c>
      <c r="I5" s="10" t="s">
        <v>30</v>
      </c>
      <c r="J5" s="14">
        <v>60</v>
      </c>
      <c r="K5" s="15">
        <v>60</v>
      </c>
      <c r="L5" s="17" t="s">
        <v>32</v>
      </c>
    </row>
    <row r="6" spans="1:12" ht="15">
      <c r="A6" s="10">
        <v>2</v>
      </c>
      <c r="B6" s="10"/>
      <c r="C6" s="31"/>
      <c r="D6" s="31"/>
      <c r="E6" s="31"/>
      <c r="F6" s="32"/>
      <c r="G6" s="30"/>
      <c r="H6" s="22"/>
      <c r="I6" s="10"/>
      <c r="J6" s="14"/>
      <c r="K6" s="15"/>
      <c r="L6" s="17"/>
    </row>
    <row r="7" spans="1:12" ht="15">
      <c r="A7" s="10">
        <v>3</v>
      </c>
      <c r="B7" s="10"/>
      <c r="C7" s="31"/>
      <c r="D7" s="31"/>
      <c r="E7" s="31"/>
      <c r="F7" s="26"/>
      <c r="G7" s="30"/>
      <c r="H7" s="22"/>
      <c r="I7" s="10"/>
      <c r="J7" s="23"/>
      <c r="K7" s="15"/>
      <c r="L7" s="13"/>
    </row>
    <row r="8" spans="1:12" ht="15">
      <c r="A8" s="10">
        <v>4</v>
      </c>
      <c r="B8" s="10"/>
      <c r="C8" s="31"/>
      <c r="D8" s="31"/>
      <c r="E8" s="31"/>
      <c r="F8" s="26"/>
      <c r="G8" s="30"/>
      <c r="H8" s="22"/>
      <c r="I8" s="10"/>
      <c r="J8" s="14"/>
      <c r="K8" s="15"/>
      <c r="L8" s="17"/>
    </row>
    <row r="9" spans="1:12" ht="15">
      <c r="A9" s="10">
        <v>5</v>
      </c>
      <c r="B9" s="10"/>
      <c r="C9" s="13"/>
      <c r="D9" s="10"/>
      <c r="E9" s="10"/>
      <c r="F9" s="26"/>
      <c r="G9" s="30"/>
      <c r="H9" s="10"/>
      <c r="I9" s="10"/>
      <c r="J9" s="14"/>
      <c r="K9" s="15"/>
      <c r="L9" s="17"/>
    </row>
    <row r="10" spans="1:12" ht="15">
      <c r="A10" s="10">
        <v>6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2" ht="15">
      <c r="A11" s="10">
        <v>7</v>
      </c>
      <c r="B11" s="10"/>
      <c r="C11" s="25"/>
      <c r="D11" s="25"/>
      <c r="E11" s="25"/>
      <c r="F11" s="26"/>
      <c r="G11" s="25"/>
      <c r="H11" s="25"/>
      <c r="I11" s="10"/>
      <c r="J11" s="14"/>
      <c r="K11" s="15"/>
      <c r="L11" s="17"/>
    </row>
    <row r="12" spans="1:12" ht="15">
      <c r="A12" s="10">
        <v>8</v>
      </c>
      <c r="B12" s="10"/>
      <c r="C12" s="25"/>
      <c r="D12" s="25"/>
      <c r="E12" s="25"/>
      <c r="F12" s="26"/>
      <c r="G12" s="25"/>
      <c r="H12" s="25"/>
      <c r="I12" s="10"/>
      <c r="J12" s="14"/>
      <c r="K12" s="15"/>
      <c r="L12" s="17"/>
    </row>
    <row r="13" spans="1:12" ht="15">
      <c r="A13" s="10">
        <v>9</v>
      </c>
      <c r="B13" s="10"/>
      <c r="C13" s="31"/>
      <c r="D13" s="31"/>
      <c r="E13" s="31"/>
      <c r="F13" s="26"/>
      <c r="G13" s="30"/>
      <c r="H13" s="22"/>
      <c r="I13" s="10"/>
      <c r="J13" s="14"/>
      <c r="K13" s="15"/>
      <c r="L13" s="17"/>
    </row>
    <row r="14" spans="1:12" ht="15">
      <c r="A14" s="10">
        <v>10</v>
      </c>
      <c r="B14" s="10"/>
      <c r="C14" s="13"/>
      <c r="D14" s="10"/>
      <c r="E14" s="10"/>
      <c r="F14" s="33"/>
      <c r="G14" s="30"/>
      <c r="H14" s="10"/>
      <c r="I14" s="10"/>
      <c r="J14" s="14"/>
      <c r="K14" s="15"/>
      <c r="L14" s="17"/>
    </row>
    <row r="15" spans="1:12" ht="15">
      <c r="A15" s="10">
        <v>11</v>
      </c>
      <c r="B15" s="10"/>
      <c r="C15" s="13"/>
      <c r="D15" s="10"/>
      <c r="E15" s="10"/>
      <c r="F15" s="33"/>
      <c r="G15" s="30"/>
      <c r="H15" s="10"/>
      <c r="I15" s="10"/>
      <c r="J15" s="14"/>
      <c r="K15" s="15"/>
      <c r="L15" s="17"/>
    </row>
    <row r="16" spans="1:12" ht="15">
      <c r="A16" s="10">
        <v>12</v>
      </c>
      <c r="B16" s="10"/>
      <c r="C16" s="13"/>
      <c r="D16" s="10"/>
      <c r="E16" s="10"/>
      <c r="F16" s="33"/>
      <c r="G16" s="30"/>
      <c r="H16" s="10"/>
      <c r="I16" s="10"/>
      <c r="J16" s="14"/>
      <c r="K16" s="15"/>
      <c r="L16" s="17"/>
    </row>
    <row r="17" spans="1:12" ht="15">
      <c r="A17" s="10">
        <v>13</v>
      </c>
      <c r="B17" s="10"/>
      <c r="C17" s="31"/>
      <c r="D17" s="31"/>
      <c r="E17" s="31"/>
      <c r="F17" s="26"/>
      <c r="G17" s="30"/>
      <c r="H17" s="22"/>
      <c r="I17" s="10"/>
      <c r="J17" s="14"/>
      <c r="K17" s="15"/>
      <c r="L17" s="17"/>
    </row>
    <row r="18" spans="1:12" ht="15">
      <c r="A18" s="10"/>
      <c r="B18" s="10"/>
      <c r="C18" s="31"/>
      <c r="D18" s="31"/>
      <c r="E18" s="31"/>
      <c r="F18" s="26"/>
      <c r="G18" s="30"/>
      <c r="H18" s="22"/>
      <c r="I18" s="10"/>
      <c r="J18" s="14"/>
      <c r="K18" s="15"/>
      <c r="L18" s="17"/>
    </row>
    <row r="19" spans="1:12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3:7" ht="15">
      <c r="C20" s="86" t="s">
        <v>20</v>
      </c>
      <c r="D20" s="86"/>
      <c r="E20" s="86"/>
      <c r="F20" s="86"/>
      <c r="G20" s="86"/>
    </row>
    <row r="21" spans="3:7" ht="15">
      <c r="C21" s="86" t="s">
        <v>21</v>
      </c>
      <c r="D21" s="86"/>
      <c r="E21" s="86"/>
      <c r="F21" s="86"/>
      <c r="G21" s="86"/>
    </row>
    <row r="22" spans="3:7" ht="15">
      <c r="C22" s="86" t="s">
        <v>22</v>
      </c>
      <c r="D22" s="86"/>
      <c r="E22" s="86"/>
      <c r="F22" s="86"/>
      <c r="G22" s="86"/>
    </row>
    <row r="23" spans="3:7" ht="15">
      <c r="C23" s="86" t="s">
        <v>22</v>
      </c>
      <c r="D23" s="86"/>
      <c r="E23" s="86"/>
      <c r="F23" s="86"/>
      <c r="G23" s="86"/>
    </row>
  </sheetData>
  <sheetProtection/>
  <autoFilter ref="A4:U4">
    <sortState ref="A5:U23">
      <sortCondition descending="1" sortBy="value" ref="K5:K23"/>
    </sortState>
  </autoFilter>
  <mergeCells count="8">
    <mergeCell ref="C22:G22"/>
    <mergeCell ref="C23:G23"/>
    <mergeCell ref="N2:O2"/>
    <mergeCell ref="C20:G20"/>
    <mergeCell ref="C21:G21"/>
    <mergeCell ref="A1:L1"/>
    <mergeCell ref="B2:C2"/>
    <mergeCell ref="G2:J2"/>
  </mergeCells>
  <printOptions/>
  <pageMargins left="0.7" right="0.7" top="0.75" bottom="0.75" header="0.3" footer="0.3"/>
  <pageSetup horizontalDpi="180" verticalDpi="180" orientation="landscape" paperSize="9" scale="75" r:id="rId1"/>
  <colBreaks count="1" manualBreakCount="1">
    <brk id="12" max="1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80" zoomScaleNormal="80" zoomScaleSheetLayoutView="80" zoomScalePageLayoutView="0" workbookViewId="0" topLeftCell="A1">
      <selection activeCell="E7" sqref="E7"/>
    </sheetView>
  </sheetViews>
  <sheetFormatPr defaultColWidth="9.140625" defaultRowHeight="15"/>
  <cols>
    <col min="1" max="1" width="3.57421875" style="0" customWidth="1"/>
    <col min="2" max="2" width="10.421875" style="0" customWidth="1"/>
    <col min="3" max="3" width="19.28125" style="0" customWidth="1"/>
    <col min="4" max="4" width="13.57421875" style="0" customWidth="1"/>
    <col min="5" max="5" width="16.140625" style="0" customWidth="1"/>
    <col min="6" max="6" width="15.140625" style="0" customWidth="1"/>
    <col min="7" max="7" width="19.8515625" style="0" customWidth="1"/>
    <col min="8" max="8" width="6.57421875" style="0" customWidth="1"/>
    <col min="9" max="9" width="11.421875" style="0" customWidth="1"/>
    <col min="10" max="10" width="8.57421875" style="0" customWidth="1"/>
    <col min="11" max="11" width="11.00390625" style="0" customWidth="1"/>
    <col min="12" max="12" width="7.140625" style="0" customWidth="1"/>
    <col min="13" max="13" width="8.7109375" style="0" customWidth="1"/>
    <col min="14" max="14" width="6.140625" style="0" customWidth="1"/>
    <col min="15" max="15" width="6.57421875" style="0" customWidth="1"/>
    <col min="16" max="16" width="8.140625" style="0" customWidth="1"/>
    <col min="17" max="17" width="9.57421875" style="0" customWidth="1"/>
    <col min="18" max="18" width="16.140625" style="0" customWidth="1"/>
    <col min="19" max="19" width="0.13671875" style="0" customWidth="1"/>
  </cols>
  <sheetData>
    <row r="1" spans="1:21" ht="21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1"/>
      <c r="T1" s="2"/>
      <c r="U1" s="2"/>
    </row>
    <row r="2" spans="1:21" ht="21">
      <c r="A2" s="3"/>
      <c r="B2" s="85" t="s">
        <v>23</v>
      </c>
      <c r="C2" s="85"/>
      <c r="G2" s="86" t="s">
        <v>0</v>
      </c>
      <c r="H2" s="86"/>
      <c r="I2" s="86"/>
      <c r="J2" s="86"/>
      <c r="K2" s="2"/>
      <c r="L2" s="2"/>
      <c r="M2" s="2"/>
      <c r="N2" s="2"/>
      <c r="O2" s="2"/>
      <c r="P2" s="2"/>
      <c r="Q2" s="2"/>
      <c r="R2" s="2"/>
      <c r="S2" s="2"/>
      <c r="T2" s="90"/>
      <c r="U2" s="90"/>
    </row>
    <row r="3" spans="1:21" ht="18.75">
      <c r="A3" s="3"/>
      <c r="J3" s="2" t="s">
        <v>1</v>
      </c>
      <c r="K3" s="2"/>
      <c r="L3" s="2" t="s">
        <v>2</v>
      </c>
      <c r="M3" s="2"/>
      <c r="N3" s="2"/>
      <c r="O3" s="2"/>
      <c r="P3" s="2"/>
      <c r="Q3" s="2"/>
      <c r="R3" s="2"/>
      <c r="S3" s="2"/>
      <c r="T3" s="29"/>
      <c r="U3" s="29"/>
    </row>
    <row r="4" spans="1:18" ht="138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7" t="s">
        <v>12</v>
      </c>
      <c r="Q4" s="8" t="s">
        <v>18</v>
      </c>
      <c r="R4" s="8" t="s">
        <v>19</v>
      </c>
    </row>
    <row r="5" spans="1:18" ht="15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18" ht="15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aca="true" t="shared" si="0" ref="K6:K14">(J6*100)/80</f>
        <v>0</v>
      </c>
      <c r="L6" s="16"/>
      <c r="M6" s="16"/>
      <c r="N6" s="16"/>
      <c r="O6" s="16"/>
      <c r="P6" s="16">
        <f aca="true" t="shared" si="1" ref="P6:P33">L6+M6+N6+O6</f>
        <v>0</v>
      </c>
      <c r="Q6" s="16">
        <f aca="true" t="shared" si="2" ref="Q6:Q33">J6+P6</f>
        <v>0</v>
      </c>
      <c r="R6" s="17"/>
    </row>
    <row r="7" spans="1:18" ht="15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18" ht="15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18" ht="23.25" customHeight="1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18" ht="15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18" ht="15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18" ht="15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18" ht="15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18" ht="15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18" ht="15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18" ht="15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aca="true" t="shared" si="3" ref="K16:K22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ht="15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ht="15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ht="15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ht="15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ht="15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ht="15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ht="15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ht="15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>(J24*100)/90</f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ht="15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ht="15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aca="true" t="shared" si="4" ref="K26:K33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ht="15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4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ht="15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4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ht="15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4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ht="15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4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ht="15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4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ht="15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4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ht="15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4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3:7" ht="15">
      <c r="C35" s="86" t="s">
        <v>20</v>
      </c>
      <c r="D35" s="86"/>
      <c r="E35" s="86"/>
      <c r="F35" s="86"/>
      <c r="G35" s="86"/>
    </row>
    <row r="36" spans="3:7" ht="15">
      <c r="C36" s="86" t="s">
        <v>21</v>
      </c>
      <c r="D36" s="86"/>
      <c r="E36" s="86"/>
      <c r="F36" s="86"/>
      <c r="G36" s="86"/>
    </row>
    <row r="37" spans="3:7" ht="15">
      <c r="C37" s="86" t="s">
        <v>22</v>
      </c>
      <c r="D37" s="86"/>
      <c r="E37" s="86"/>
      <c r="F37" s="86"/>
      <c r="G37" s="86"/>
    </row>
    <row r="38" spans="3:7" ht="15">
      <c r="C38" s="86" t="s">
        <v>22</v>
      </c>
      <c r="D38" s="86"/>
      <c r="E38" s="86"/>
      <c r="F38" s="86"/>
      <c r="G38" s="86"/>
    </row>
  </sheetData>
  <sheetProtection/>
  <mergeCells count="8">
    <mergeCell ref="T2:U2"/>
    <mergeCell ref="C35:G35"/>
    <mergeCell ref="C36:G36"/>
    <mergeCell ref="C37:G37"/>
    <mergeCell ref="C38:G38"/>
    <mergeCell ref="A1:R1"/>
    <mergeCell ref="B2:C2"/>
    <mergeCell ref="G2:J2"/>
  </mergeCells>
  <printOptions/>
  <pageMargins left="0.7" right="0.7" top="0.75" bottom="0.75" header="0.3" footer="0.3"/>
  <pageSetup horizontalDpi="180" verticalDpi="18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="91" zoomScaleNormal="80" zoomScaleSheetLayoutView="91" zoomScalePageLayoutView="0" workbookViewId="0" topLeftCell="A1">
      <selection activeCell="M5" sqref="M5:M7"/>
    </sheetView>
  </sheetViews>
  <sheetFormatPr defaultColWidth="9.140625" defaultRowHeight="15"/>
  <cols>
    <col min="1" max="1" width="6.28125" style="0" bestFit="1" customWidth="1"/>
    <col min="2" max="2" width="7.8515625" style="0" bestFit="1" customWidth="1"/>
    <col min="3" max="3" width="16.421875" style="0" customWidth="1"/>
    <col min="4" max="4" width="11.28125" style="0" customWidth="1"/>
    <col min="5" max="5" width="17.7109375" style="0" customWidth="1"/>
    <col min="6" max="6" width="19.28125" style="0" bestFit="1" customWidth="1"/>
    <col min="7" max="7" width="29.28125" style="0" bestFit="1" customWidth="1"/>
    <col min="8" max="8" width="9.28125" style="0" bestFit="1" customWidth="1"/>
    <col min="9" max="11" width="9.28125" style="0" customWidth="1"/>
    <col min="12" max="12" width="13.57421875" style="0" bestFit="1" customWidth="1"/>
    <col min="13" max="13" width="11.421875" style="0" bestFit="1" customWidth="1"/>
    <col min="14" max="14" width="15.7109375" style="0" bestFit="1" customWidth="1"/>
    <col min="15" max="15" width="19.28125" style="0" bestFit="1" customWidth="1"/>
    <col min="16" max="16" width="0.13671875" style="0" customWidth="1"/>
  </cols>
  <sheetData>
    <row r="1" spans="1:16" ht="21">
      <c r="A1" s="84" t="s">
        <v>171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"/>
    </row>
    <row r="2" spans="1:16" ht="21">
      <c r="A2" s="3"/>
      <c r="B2" s="85" t="s">
        <v>24</v>
      </c>
      <c r="C2" s="85"/>
      <c r="D2" s="86" t="s">
        <v>176</v>
      </c>
      <c r="E2" s="86"/>
      <c r="G2" s="86" t="s">
        <v>31</v>
      </c>
      <c r="H2" s="86"/>
      <c r="I2" s="86"/>
      <c r="J2" s="86"/>
      <c r="K2" s="86"/>
      <c r="L2" s="86"/>
      <c r="M2" s="86"/>
      <c r="N2" s="2"/>
      <c r="O2" s="2"/>
      <c r="P2" s="2"/>
    </row>
    <row r="3" spans="1:16" ht="18.75">
      <c r="A3" s="3"/>
      <c r="M3" s="2"/>
      <c r="N3" s="2"/>
      <c r="O3" s="2"/>
      <c r="P3" s="2"/>
    </row>
    <row r="4" spans="1:15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174</v>
      </c>
      <c r="J4" s="6" t="s">
        <v>175</v>
      </c>
      <c r="K4" s="6" t="s">
        <v>179</v>
      </c>
      <c r="L4" s="6" t="s">
        <v>11</v>
      </c>
      <c r="M4" s="7" t="s">
        <v>12</v>
      </c>
      <c r="N4" s="8" t="s">
        <v>13</v>
      </c>
      <c r="O4" s="8" t="s">
        <v>19</v>
      </c>
    </row>
    <row r="5" spans="1:15" ht="15.75">
      <c r="A5" s="35">
        <v>1</v>
      </c>
      <c r="B5" s="35" t="s">
        <v>102</v>
      </c>
      <c r="C5" s="43" t="s">
        <v>103</v>
      </c>
      <c r="D5" s="43" t="s">
        <v>104</v>
      </c>
      <c r="E5" s="43" t="s">
        <v>92</v>
      </c>
      <c r="F5" s="36">
        <v>39816</v>
      </c>
      <c r="G5" s="48" t="s">
        <v>90</v>
      </c>
      <c r="H5" s="43" t="s">
        <v>46</v>
      </c>
      <c r="I5" s="43">
        <v>12</v>
      </c>
      <c r="J5" s="43">
        <v>21</v>
      </c>
      <c r="K5" s="43">
        <v>0</v>
      </c>
      <c r="L5" s="35" t="s">
        <v>181</v>
      </c>
      <c r="M5" s="43">
        <v>33</v>
      </c>
      <c r="N5" s="38">
        <v>33</v>
      </c>
      <c r="O5" s="34" t="s">
        <v>97</v>
      </c>
    </row>
    <row r="6" spans="1:15" ht="15.75">
      <c r="A6" s="35">
        <v>2</v>
      </c>
      <c r="B6" s="35" t="s">
        <v>98</v>
      </c>
      <c r="C6" s="34" t="s">
        <v>94</v>
      </c>
      <c r="D6" s="35" t="s">
        <v>95</v>
      </c>
      <c r="E6" s="35" t="s">
        <v>96</v>
      </c>
      <c r="F6" s="36">
        <v>39889</v>
      </c>
      <c r="G6" s="48" t="s">
        <v>90</v>
      </c>
      <c r="H6" s="35" t="s">
        <v>47</v>
      </c>
      <c r="I6" s="35">
        <v>9.5</v>
      </c>
      <c r="J6" s="35">
        <v>0</v>
      </c>
      <c r="K6" s="35">
        <v>0</v>
      </c>
      <c r="L6" s="35" t="s">
        <v>181</v>
      </c>
      <c r="M6" s="35">
        <v>9.5</v>
      </c>
      <c r="N6" s="38">
        <v>9</v>
      </c>
      <c r="O6" s="34" t="s">
        <v>97</v>
      </c>
    </row>
    <row r="7" spans="1:15" ht="15.75">
      <c r="A7" s="35">
        <v>3</v>
      </c>
      <c r="B7" s="35" t="s">
        <v>105</v>
      </c>
      <c r="C7" s="34" t="s">
        <v>99</v>
      </c>
      <c r="D7" s="35" t="s">
        <v>100</v>
      </c>
      <c r="E7" s="35" t="s">
        <v>101</v>
      </c>
      <c r="F7" s="36">
        <v>39873</v>
      </c>
      <c r="G7" s="48" t="s">
        <v>90</v>
      </c>
      <c r="H7" s="35" t="s">
        <v>47</v>
      </c>
      <c r="I7" s="35">
        <v>8</v>
      </c>
      <c r="J7" s="35">
        <v>0</v>
      </c>
      <c r="K7" s="35">
        <v>0</v>
      </c>
      <c r="L7" s="35" t="s">
        <v>181</v>
      </c>
      <c r="M7" s="35">
        <v>8</v>
      </c>
      <c r="N7" s="38">
        <v>8</v>
      </c>
      <c r="O7" s="34" t="s">
        <v>97</v>
      </c>
    </row>
    <row r="9" spans="2:6" ht="15">
      <c r="B9" s="83" t="s">
        <v>20</v>
      </c>
      <c r="C9" s="83"/>
      <c r="D9" s="83"/>
      <c r="E9" s="83"/>
      <c r="F9" s="83"/>
    </row>
    <row r="10" spans="2:6" ht="15">
      <c r="B10" s="83" t="s">
        <v>21</v>
      </c>
      <c r="C10" s="83"/>
      <c r="D10" s="83"/>
      <c r="E10" s="83"/>
      <c r="F10" s="83"/>
    </row>
    <row r="11" spans="2:6" ht="15">
      <c r="B11" s="83" t="s">
        <v>22</v>
      </c>
      <c r="C11" s="83"/>
      <c r="D11" s="83"/>
      <c r="E11" s="83"/>
      <c r="F11" s="83"/>
    </row>
  </sheetData>
  <sheetProtection/>
  <autoFilter ref="A4:P4">
    <sortState ref="A5:P11">
      <sortCondition descending="1" sortBy="value" ref="M5:M11"/>
    </sortState>
  </autoFilter>
  <mergeCells count="7">
    <mergeCell ref="B11:F11"/>
    <mergeCell ref="A1:O1"/>
    <mergeCell ref="B2:C2"/>
    <mergeCell ref="G2:M2"/>
    <mergeCell ref="D2:E2"/>
    <mergeCell ref="B9:F9"/>
    <mergeCell ref="B10:F10"/>
  </mergeCells>
  <printOptions/>
  <pageMargins left="0.7" right="0.7" top="0.75" bottom="0.75" header="0.3" footer="0.3"/>
  <pageSetup horizontalDpi="180" verticalDpi="180" orientation="landscape" paperSize="9" scale="62" r:id="rId1"/>
  <colBreaks count="1" manualBreakCount="1">
    <brk id="15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80" zoomScaleNormal="80" zoomScaleSheetLayoutView="80" zoomScalePageLayoutView="0" workbookViewId="0" topLeftCell="A1">
      <selection activeCell="P5" sqref="P5:P8"/>
    </sheetView>
  </sheetViews>
  <sheetFormatPr defaultColWidth="9.140625" defaultRowHeight="15"/>
  <cols>
    <col min="1" max="1" width="6.28125" style="0" bestFit="1" customWidth="1"/>
    <col min="2" max="2" width="7.8515625" style="0" bestFit="1" customWidth="1"/>
    <col min="3" max="3" width="16.421875" style="0" customWidth="1"/>
    <col min="4" max="4" width="12.421875" style="0" customWidth="1"/>
    <col min="5" max="5" width="16.57421875" style="0" customWidth="1"/>
    <col min="6" max="6" width="19.28125" style="0" bestFit="1" customWidth="1"/>
    <col min="7" max="7" width="29.28125" style="0" bestFit="1" customWidth="1"/>
    <col min="8" max="8" width="9.28125" style="0" bestFit="1" customWidth="1"/>
    <col min="9" max="11" width="9.28125" style="0" customWidth="1"/>
    <col min="12" max="12" width="13.57421875" style="0" bestFit="1" customWidth="1"/>
    <col min="13" max="13" width="13.57421875" style="0" customWidth="1"/>
    <col min="14" max="14" width="11.421875" style="0" bestFit="1" customWidth="1"/>
    <col min="15" max="15" width="15.7109375" style="0" bestFit="1" customWidth="1"/>
    <col min="16" max="16" width="19.28125" style="0" bestFit="1" customWidth="1"/>
    <col min="17" max="17" width="0.13671875" style="0" customWidth="1"/>
  </cols>
  <sheetData>
    <row r="1" spans="1:17" ht="21">
      <c r="A1" s="84" t="s">
        <v>171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"/>
    </row>
    <row r="2" spans="1:17" ht="21">
      <c r="A2" s="3"/>
      <c r="B2" s="85" t="s">
        <v>24</v>
      </c>
      <c r="C2" s="85"/>
      <c r="D2" s="86" t="s">
        <v>170</v>
      </c>
      <c r="E2" s="86"/>
      <c r="G2" s="89" t="s">
        <v>31</v>
      </c>
      <c r="H2" s="89"/>
      <c r="I2" s="89"/>
      <c r="J2" s="89"/>
      <c r="K2" s="89"/>
      <c r="L2" s="89"/>
      <c r="M2" s="89"/>
      <c r="N2" s="89"/>
      <c r="O2" s="2"/>
      <c r="P2" s="2"/>
      <c r="Q2" s="2"/>
    </row>
    <row r="3" spans="1:17" ht="18.75">
      <c r="A3" s="3"/>
      <c r="N3" s="2"/>
      <c r="O3" s="2"/>
      <c r="P3" s="2"/>
      <c r="Q3" s="2"/>
    </row>
    <row r="4" spans="1:16" ht="39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174</v>
      </c>
      <c r="J4" s="6" t="s">
        <v>175</v>
      </c>
      <c r="K4" s="6" t="s">
        <v>179</v>
      </c>
      <c r="L4" s="6" t="s">
        <v>12</v>
      </c>
      <c r="M4" s="6" t="s">
        <v>185</v>
      </c>
      <c r="N4" s="8" t="s">
        <v>13</v>
      </c>
      <c r="O4" s="82" t="s">
        <v>11</v>
      </c>
      <c r="P4" s="8" t="s">
        <v>19</v>
      </c>
    </row>
    <row r="5" spans="1:16" ht="15.75">
      <c r="A5" s="35">
        <v>1</v>
      </c>
      <c r="B5" s="35" t="s">
        <v>88</v>
      </c>
      <c r="C5" s="63" t="s">
        <v>164</v>
      </c>
      <c r="D5" s="64" t="s">
        <v>51</v>
      </c>
      <c r="E5" s="64" t="s">
        <v>73</v>
      </c>
      <c r="F5" s="58">
        <v>39423</v>
      </c>
      <c r="G5" s="46" t="s">
        <v>148</v>
      </c>
      <c r="H5" s="64">
        <v>8</v>
      </c>
      <c r="I5" s="64">
        <v>11</v>
      </c>
      <c r="J5" s="64">
        <v>30</v>
      </c>
      <c r="K5" s="64">
        <v>22</v>
      </c>
      <c r="L5" s="46">
        <f>SUM(I5:K5)</f>
        <v>63</v>
      </c>
      <c r="M5" s="46">
        <v>57.2</v>
      </c>
      <c r="N5" s="65" t="s">
        <v>186</v>
      </c>
      <c r="O5" s="66" t="s">
        <v>30</v>
      </c>
      <c r="P5" s="47" t="s">
        <v>165</v>
      </c>
    </row>
    <row r="6" spans="1:16" ht="15.75">
      <c r="A6" s="35">
        <v>2</v>
      </c>
      <c r="B6" s="35" t="s">
        <v>87</v>
      </c>
      <c r="C6" s="53" t="s">
        <v>166</v>
      </c>
      <c r="D6" s="64" t="s">
        <v>167</v>
      </c>
      <c r="E6" s="64" t="s">
        <v>168</v>
      </c>
      <c r="F6" s="58">
        <v>39562</v>
      </c>
      <c r="G6" s="46" t="s">
        <v>148</v>
      </c>
      <c r="H6" s="64">
        <v>8</v>
      </c>
      <c r="I6" s="64">
        <v>13</v>
      </c>
      <c r="J6" s="64">
        <v>29</v>
      </c>
      <c r="K6" s="64">
        <v>20</v>
      </c>
      <c r="L6" s="46">
        <f>SUM(I6:K6)</f>
        <v>62</v>
      </c>
      <c r="M6" s="46">
        <v>56.3</v>
      </c>
      <c r="N6" s="65" t="s">
        <v>187</v>
      </c>
      <c r="O6" s="91" t="s">
        <v>183</v>
      </c>
      <c r="P6" s="47" t="s">
        <v>165</v>
      </c>
    </row>
    <row r="7" spans="1:16" ht="15.75">
      <c r="A7" s="35">
        <v>3</v>
      </c>
      <c r="B7" s="35" t="s">
        <v>82</v>
      </c>
      <c r="C7" s="34" t="s">
        <v>83</v>
      </c>
      <c r="D7" s="35" t="s">
        <v>79</v>
      </c>
      <c r="E7" s="35" t="s">
        <v>55</v>
      </c>
      <c r="F7" s="58">
        <v>39727</v>
      </c>
      <c r="G7" s="44" t="s">
        <v>36</v>
      </c>
      <c r="H7" s="35">
        <v>8</v>
      </c>
      <c r="I7" s="35">
        <v>8</v>
      </c>
      <c r="J7" s="35">
        <v>30</v>
      </c>
      <c r="K7" s="35">
        <v>23</v>
      </c>
      <c r="L7" s="35">
        <f>SUM(I7:K7)</f>
        <v>61</v>
      </c>
      <c r="M7" s="35">
        <v>55.4</v>
      </c>
      <c r="N7" s="53">
        <v>55</v>
      </c>
      <c r="O7" s="62" t="s">
        <v>181</v>
      </c>
      <c r="P7" s="39" t="s">
        <v>37</v>
      </c>
    </row>
    <row r="8" spans="1:16" ht="15.75">
      <c r="A8" s="35">
        <v>4</v>
      </c>
      <c r="B8" s="35" t="s">
        <v>86</v>
      </c>
      <c r="C8" s="43" t="s">
        <v>84</v>
      </c>
      <c r="D8" s="43" t="s">
        <v>85</v>
      </c>
      <c r="E8" s="43" t="s">
        <v>62</v>
      </c>
      <c r="F8" s="58">
        <v>39505</v>
      </c>
      <c r="G8" s="44" t="s">
        <v>36</v>
      </c>
      <c r="H8" s="35">
        <v>8</v>
      </c>
      <c r="I8" s="35">
        <v>6</v>
      </c>
      <c r="J8" s="35">
        <v>9</v>
      </c>
      <c r="K8" s="35">
        <v>21</v>
      </c>
      <c r="L8" s="42">
        <f>SUM(I8:K8)</f>
        <v>36</v>
      </c>
      <c r="M8" s="42">
        <v>32.7</v>
      </c>
      <c r="N8" s="53">
        <v>33</v>
      </c>
      <c r="O8" s="62" t="s">
        <v>181</v>
      </c>
      <c r="P8" s="39" t="s">
        <v>37</v>
      </c>
    </row>
    <row r="9" spans="14:15" ht="15">
      <c r="N9" s="77"/>
      <c r="O9" s="77"/>
    </row>
    <row r="10" spans="2:6" ht="15">
      <c r="B10" s="83" t="s">
        <v>20</v>
      </c>
      <c r="C10" s="83"/>
      <c r="D10" s="83"/>
      <c r="E10" s="83"/>
      <c r="F10" s="83"/>
    </row>
    <row r="11" spans="2:6" ht="15">
      <c r="B11" s="83" t="s">
        <v>21</v>
      </c>
      <c r="C11" s="83"/>
      <c r="D11" s="83"/>
      <c r="E11" s="83"/>
      <c r="F11" s="83"/>
    </row>
    <row r="12" spans="2:6" ht="15">
      <c r="B12" s="83" t="s">
        <v>22</v>
      </c>
      <c r="C12" s="83"/>
      <c r="D12" s="83"/>
      <c r="E12" s="83"/>
      <c r="F12" s="83"/>
    </row>
  </sheetData>
  <sheetProtection/>
  <autoFilter ref="A4:Q4">
    <sortState ref="A5:Q12">
      <sortCondition descending="1" sortBy="value" ref="N5:N12"/>
    </sortState>
  </autoFilter>
  <mergeCells count="7">
    <mergeCell ref="B12:F12"/>
    <mergeCell ref="A1:P1"/>
    <mergeCell ref="B2:C2"/>
    <mergeCell ref="G2:N2"/>
    <mergeCell ref="D2:E2"/>
    <mergeCell ref="B10:F10"/>
    <mergeCell ref="B11:F11"/>
  </mergeCells>
  <printOptions/>
  <pageMargins left="0.7" right="0.7" top="0.75" bottom="0.75" header="0.3" footer="0.3"/>
  <pageSetup horizontalDpi="180" verticalDpi="18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80" zoomScaleNormal="80" zoomScaleSheetLayoutView="80" zoomScalePageLayoutView="0" workbookViewId="0" topLeftCell="A1">
      <selection activeCell="M11" sqref="M11:M15"/>
    </sheetView>
  </sheetViews>
  <sheetFormatPr defaultColWidth="9.140625" defaultRowHeight="15"/>
  <cols>
    <col min="1" max="1" width="6.28125" style="0" bestFit="1" customWidth="1"/>
    <col min="2" max="2" width="7.8515625" style="0" bestFit="1" customWidth="1"/>
    <col min="3" max="3" width="16.421875" style="0" customWidth="1"/>
    <col min="4" max="4" width="12.421875" style="0" customWidth="1"/>
    <col min="5" max="5" width="16.57421875" style="0" customWidth="1"/>
    <col min="6" max="6" width="19.28125" style="0" bestFit="1" customWidth="1"/>
    <col min="7" max="7" width="29.28125" style="0" bestFit="1" customWidth="1"/>
    <col min="8" max="8" width="9.28125" style="0" bestFit="1" customWidth="1"/>
    <col min="9" max="11" width="9.28125" style="0" customWidth="1"/>
    <col min="12" max="12" width="13.57421875" style="0" bestFit="1" customWidth="1"/>
    <col min="13" max="13" width="11.421875" style="0" bestFit="1" customWidth="1"/>
    <col min="14" max="14" width="15.7109375" style="0" bestFit="1" customWidth="1"/>
    <col min="15" max="15" width="19.28125" style="0" bestFit="1" customWidth="1"/>
    <col min="16" max="16" width="0.13671875" style="0" customWidth="1"/>
  </cols>
  <sheetData>
    <row r="1" spans="1:16" ht="21">
      <c r="A1" s="84" t="s">
        <v>171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"/>
    </row>
    <row r="2" spans="1:16" ht="21">
      <c r="A2" s="3"/>
      <c r="B2" s="85" t="s">
        <v>24</v>
      </c>
      <c r="C2" s="85"/>
      <c r="D2" s="86" t="s">
        <v>176</v>
      </c>
      <c r="E2" s="86"/>
      <c r="G2" s="89" t="s">
        <v>180</v>
      </c>
      <c r="H2" s="89"/>
      <c r="I2" s="89"/>
      <c r="J2" s="89"/>
      <c r="K2" s="89"/>
      <c r="L2" s="89"/>
      <c r="M2" s="89"/>
      <c r="N2" s="2"/>
      <c r="O2" s="2"/>
      <c r="P2" s="2"/>
    </row>
    <row r="3" spans="1:16" ht="18.75">
      <c r="A3" s="3"/>
      <c r="M3" s="2"/>
      <c r="N3" s="2"/>
      <c r="O3" s="2"/>
      <c r="P3" s="2"/>
    </row>
    <row r="4" spans="1:15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174</v>
      </c>
      <c r="J4" s="6" t="s">
        <v>175</v>
      </c>
      <c r="K4" s="6" t="s">
        <v>179</v>
      </c>
      <c r="L4" s="6" t="s">
        <v>11</v>
      </c>
      <c r="M4" s="7" t="s">
        <v>12</v>
      </c>
      <c r="N4" s="8" t="s">
        <v>13</v>
      </c>
      <c r="O4" s="8" t="s">
        <v>19</v>
      </c>
    </row>
    <row r="5" spans="1:15" ht="15.75">
      <c r="A5" s="35">
        <v>1</v>
      </c>
      <c r="B5" s="35" t="s">
        <v>111</v>
      </c>
      <c r="C5" s="34" t="s">
        <v>153</v>
      </c>
      <c r="D5" s="43" t="s">
        <v>128</v>
      </c>
      <c r="E5" s="43" t="s">
        <v>89</v>
      </c>
      <c r="F5" s="60">
        <v>39720</v>
      </c>
      <c r="G5" s="44" t="s">
        <v>148</v>
      </c>
      <c r="H5" s="35" t="s">
        <v>152</v>
      </c>
      <c r="I5" s="35">
        <v>12.5</v>
      </c>
      <c r="J5" s="44">
        <v>30</v>
      </c>
      <c r="K5" s="44">
        <v>18</v>
      </c>
      <c r="L5" s="81" t="s">
        <v>30</v>
      </c>
      <c r="M5" s="35">
        <f>SUM(I5:K5)</f>
        <v>60.5</v>
      </c>
      <c r="N5" s="61">
        <f>M5*100/100</f>
        <v>60.5</v>
      </c>
      <c r="O5" s="34" t="s">
        <v>151</v>
      </c>
    </row>
    <row r="6" spans="1:15" ht="15.75">
      <c r="A6" s="35">
        <v>2</v>
      </c>
      <c r="B6" s="35" t="s">
        <v>177</v>
      </c>
      <c r="C6" s="34" t="s">
        <v>154</v>
      </c>
      <c r="D6" s="43" t="s">
        <v>155</v>
      </c>
      <c r="E6" s="43" t="s">
        <v>147</v>
      </c>
      <c r="F6" s="60">
        <v>39622</v>
      </c>
      <c r="G6" s="44" t="s">
        <v>148</v>
      </c>
      <c r="H6" s="44" t="s">
        <v>152</v>
      </c>
      <c r="I6" s="44">
        <v>14</v>
      </c>
      <c r="J6" s="44">
        <v>0</v>
      </c>
      <c r="K6" s="44">
        <v>0</v>
      </c>
      <c r="L6" s="81" t="s">
        <v>181</v>
      </c>
      <c r="M6" s="61">
        <f>SUM(I6:K6)</f>
        <v>14</v>
      </c>
      <c r="N6" s="61">
        <f>M6*100/100</f>
        <v>14</v>
      </c>
      <c r="O6" s="34" t="s">
        <v>151</v>
      </c>
    </row>
    <row r="7" spans="1:15" ht="15.75">
      <c r="A7" s="35">
        <v>3</v>
      </c>
      <c r="B7" s="35" t="s">
        <v>106</v>
      </c>
      <c r="C7" s="34" t="s">
        <v>112</v>
      </c>
      <c r="D7" s="35" t="s">
        <v>104</v>
      </c>
      <c r="E7" s="35" t="s">
        <v>109</v>
      </c>
      <c r="F7" s="60">
        <v>39509</v>
      </c>
      <c r="G7" s="35" t="s">
        <v>90</v>
      </c>
      <c r="H7" s="35" t="s">
        <v>110</v>
      </c>
      <c r="I7" s="35">
        <v>11.5</v>
      </c>
      <c r="J7" s="44">
        <v>0</v>
      </c>
      <c r="K7" s="44">
        <v>0</v>
      </c>
      <c r="L7" s="81" t="s">
        <v>181</v>
      </c>
      <c r="M7" s="35">
        <f>SUM(I7:K7)</f>
        <v>11.5</v>
      </c>
      <c r="N7" s="61">
        <f>M7*100/100</f>
        <v>11.5</v>
      </c>
      <c r="O7" s="34" t="s">
        <v>97</v>
      </c>
    </row>
    <row r="8" spans="1:15" ht="15.75">
      <c r="A8" s="35">
        <v>4</v>
      </c>
      <c r="B8" s="35" t="s">
        <v>113</v>
      </c>
      <c r="C8" s="43" t="s">
        <v>115</v>
      </c>
      <c r="D8" s="43" t="s">
        <v>116</v>
      </c>
      <c r="E8" s="43" t="s">
        <v>92</v>
      </c>
      <c r="F8" s="60">
        <v>39673</v>
      </c>
      <c r="G8" s="35" t="s">
        <v>90</v>
      </c>
      <c r="H8" s="44" t="s">
        <v>110</v>
      </c>
      <c r="I8" s="44">
        <v>6.5</v>
      </c>
      <c r="J8" s="44">
        <v>0</v>
      </c>
      <c r="K8" s="44">
        <v>0</v>
      </c>
      <c r="L8" s="81" t="s">
        <v>181</v>
      </c>
      <c r="M8" s="80">
        <f>SUM(I8:K8)</f>
        <v>6.5</v>
      </c>
      <c r="N8" s="61">
        <f>M8*100/100</f>
        <v>6.5</v>
      </c>
      <c r="O8" s="34" t="s">
        <v>97</v>
      </c>
    </row>
    <row r="9" spans="1:15" ht="16.5" customHeight="1">
      <c r="A9" s="35">
        <v>5</v>
      </c>
      <c r="B9" s="35" t="s">
        <v>114</v>
      </c>
      <c r="C9" s="34" t="s">
        <v>107</v>
      </c>
      <c r="D9" s="35" t="s">
        <v>108</v>
      </c>
      <c r="E9" s="35" t="s">
        <v>109</v>
      </c>
      <c r="F9" s="60">
        <v>39500</v>
      </c>
      <c r="G9" s="35" t="s">
        <v>90</v>
      </c>
      <c r="H9" s="35" t="s">
        <v>110</v>
      </c>
      <c r="I9" s="35">
        <v>5.5</v>
      </c>
      <c r="J9" s="44">
        <v>0</v>
      </c>
      <c r="K9" s="44">
        <v>0</v>
      </c>
      <c r="L9" s="81" t="s">
        <v>181</v>
      </c>
      <c r="M9" s="35">
        <f>SUM(I9:K9)</f>
        <v>5.5</v>
      </c>
      <c r="N9" s="61">
        <f>M9*100/100</f>
        <v>5.5</v>
      </c>
      <c r="O9" s="34" t="s">
        <v>97</v>
      </c>
    </row>
    <row r="11" spans="2:13" ht="15">
      <c r="B11" s="83" t="s">
        <v>20</v>
      </c>
      <c r="C11" s="83"/>
      <c r="D11" s="83"/>
      <c r="E11" s="83"/>
      <c r="F11" s="83"/>
      <c r="M11">
        <v>60.5</v>
      </c>
    </row>
    <row r="12" spans="2:13" ht="15">
      <c r="B12" s="83" t="s">
        <v>21</v>
      </c>
      <c r="C12" s="83"/>
      <c r="D12" s="83"/>
      <c r="E12" s="83"/>
      <c r="F12" s="83"/>
      <c r="M12">
        <v>14</v>
      </c>
    </row>
    <row r="13" spans="2:13" ht="15">
      <c r="B13" s="83" t="s">
        <v>22</v>
      </c>
      <c r="C13" s="83"/>
      <c r="D13" s="83"/>
      <c r="E13" s="83"/>
      <c r="F13" s="83"/>
      <c r="M13">
        <v>11.5</v>
      </c>
    </row>
    <row r="14" ht="15">
      <c r="M14">
        <v>7</v>
      </c>
    </row>
    <row r="15" ht="15">
      <c r="M15">
        <v>5.5</v>
      </c>
    </row>
  </sheetData>
  <sheetProtection/>
  <autoFilter ref="A4:P4">
    <sortState ref="A5:P15">
      <sortCondition descending="1" sortBy="value" ref="M5:M15"/>
    </sortState>
  </autoFilter>
  <mergeCells count="7">
    <mergeCell ref="B13:F13"/>
    <mergeCell ref="A1:O1"/>
    <mergeCell ref="B2:C2"/>
    <mergeCell ref="G2:M2"/>
    <mergeCell ref="D2:E2"/>
    <mergeCell ref="B11:F11"/>
    <mergeCell ref="B12:F12"/>
  </mergeCells>
  <printOptions/>
  <pageMargins left="0.7" right="0.7" top="0.75" bottom="0.75" header="0.3" footer="0.3"/>
  <pageSetup horizontalDpi="180" verticalDpi="180" orientation="landscape" paperSize="9" scale="62" r:id="rId1"/>
  <colBreaks count="1" manualBreakCount="1">
    <brk id="15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view="pageBreakPreview" zoomScale="84" zoomScaleNormal="80" zoomScaleSheetLayoutView="84" zoomScalePageLayoutView="0" workbookViewId="0" topLeftCell="A1">
      <selection activeCell="P5" sqref="P5:P6"/>
    </sheetView>
  </sheetViews>
  <sheetFormatPr defaultColWidth="9.140625" defaultRowHeight="15"/>
  <cols>
    <col min="1" max="1" width="6.28125" style="0" bestFit="1" customWidth="1"/>
    <col min="2" max="2" width="7.8515625" style="0" bestFit="1" customWidth="1"/>
    <col min="3" max="3" width="16.421875" style="0" customWidth="1"/>
    <col min="4" max="4" width="12.00390625" style="0" customWidth="1"/>
    <col min="5" max="5" width="19.00390625" style="0" customWidth="1"/>
    <col min="6" max="6" width="19.28125" style="0" bestFit="1" customWidth="1"/>
    <col min="7" max="7" width="29.28125" style="0" bestFit="1" customWidth="1"/>
    <col min="8" max="8" width="9.28125" style="0" bestFit="1" customWidth="1"/>
    <col min="9" max="13" width="9.28125" style="0" customWidth="1"/>
    <col min="14" max="14" width="13.57421875" style="0" bestFit="1" customWidth="1"/>
    <col min="15" max="15" width="15.7109375" style="0" bestFit="1" customWidth="1"/>
    <col min="16" max="16" width="19.28125" style="0" bestFit="1" customWidth="1"/>
    <col min="17" max="17" width="0.13671875" style="0" customWidth="1"/>
  </cols>
  <sheetData>
    <row r="1" spans="1:17" ht="21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"/>
    </row>
    <row r="2" spans="1:17" ht="21">
      <c r="A2" s="3"/>
      <c r="B2" s="85" t="s">
        <v>24</v>
      </c>
      <c r="C2" s="85"/>
      <c r="D2" s="86" t="s">
        <v>170</v>
      </c>
      <c r="E2" s="86"/>
      <c r="G2" s="86" t="s">
        <v>190</v>
      </c>
      <c r="H2" s="86"/>
      <c r="I2" s="86"/>
      <c r="J2" s="86"/>
      <c r="K2" s="86"/>
      <c r="L2" s="86"/>
      <c r="M2" s="86"/>
      <c r="N2" s="86"/>
      <c r="O2" s="2"/>
      <c r="P2" s="2"/>
      <c r="Q2" s="2"/>
    </row>
    <row r="3" spans="1:17" ht="18.75">
      <c r="A3" s="3"/>
      <c r="O3" s="2"/>
      <c r="P3" s="2"/>
      <c r="Q3" s="2"/>
    </row>
    <row r="4" spans="1:16" ht="30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174</v>
      </c>
      <c r="J4" s="6" t="s">
        <v>175</v>
      </c>
      <c r="K4" s="6" t="s">
        <v>179</v>
      </c>
      <c r="L4" s="6" t="s">
        <v>12</v>
      </c>
      <c r="M4" s="6" t="s">
        <v>188</v>
      </c>
      <c r="N4" s="6" t="s">
        <v>11</v>
      </c>
      <c r="O4" s="8" t="s">
        <v>13</v>
      </c>
      <c r="P4" s="8" t="s">
        <v>19</v>
      </c>
    </row>
    <row r="5" spans="1:16" ht="15.75">
      <c r="A5" s="10">
        <v>1</v>
      </c>
      <c r="B5" s="35" t="s">
        <v>54</v>
      </c>
      <c r="C5" s="68" t="s">
        <v>60</v>
      </c>
      <c r="D5" s="68" t="s">
        <v>61</v>
      </c>
      <c r="E5" s="68" t="s">
        <v>49</v>
      </c>
      <c r="F5" s="49">
        <v>39137</v>
      </c>
      <c r="G5" s="69" t="s">
        <v>36</v>
      </c>
      <c r="H5" s="69" t="s">
        <v>56</v>
      </c>
      <c r="I5" s="69">
        <v>14</v>
      </c>
      <c r="J5" s="69">
        <v>30</v>
      </c>
      <c r="K5" s="69">
        <v>22</v>
      </c>
      <c r="L5" s="69">
        <f>SUM(I5:K5)</f>
        <v>66</v>
      </c>
      <c r="M5" s="69">
        <v>60</v>
      </c>
      <c r="N5" s="41" t="s">
        <v>30</v>
      </c>
      <c r="O5" s="50">
        <v>60</v>
      </c>
      <c r="P5" s="51" t="s">
        <v>37</v>
      </c>
    </row>
    <row r="6" spans="1:16" ht="14.25" customHeight="1">
      <c r="A6" s="10">
        <v>2</v>
      </c>
      <c r="B6" s="35" t="s">
        <v>53</v>
      </c>
      <c r="C6" s="68" t="s">
        <v>58</v>
      </c>
      <c r="D6" s="68" t="s">
        <v>38</v>
      </c>
      <c r="E6" s="68" t="s">
        <v>59</v>
      </c>
      <c r="F6" s="49">
        <v>39361</v>
      </c>
      <c r="G6" s="69" t="s">
        <v>36</v>
      </c>
      <c r="H6" s="68" t="s">
        <v>56</v>
      </c>
      <c r="I6" s="68">
        <v>6</v>
      </c>
      <c r="J6" s="68">
        <v>18</v>
      </c>
      <c r="K6" s="68">
        <v>18</v>
      </c>
      <c r="L6" s="68">
        <f>SUM(I6:K6)</f>
        <v>42</v>
      </c>
      <c r="M6" s="68">
        <v>38</v>
      </c>
      <c r="N6" s="52" t="s">
        <v>181</v>
      </c>
      <c r="O6" s="50">
        <v>38</v>
      </c>
      <c r="P6" s="51" t="s">
        <v>37</v>
      </c>
    </row>
    <row r="8" spans="2:6" ht="15">
      <c r="B8" s="83" t="s">
        <v>20</v>
      </c>
      <c r="C8" s="83"/>
      <c r="D8" s="83"/>
      <c r="E8" s="83"/>
      <c r="F8" s="83"/>
    </row>
    <row r="9" spans="2:6" ht="15">
      <c r="B9" s="83" t="s">
        <v>21</v>
      </c>
      <c r="C9" s="83"/>
      <c r="D9" s="83"/>
      <c r="E9" s="83"/>
      <c r="F9" s="83"/>
    </row>
    <row r="10" spans="2:6" ht="15">
      <c r="B10" s="83" t="s">
        <v>22</v>
      </c>
      <c r="C10" s="83"/>
      <c r="D10" s="83"/>
      <c r="E10" s="83"/>
      <c r="F10" s="83"/>
    </row>
  </sheetData>
  <sheetProtection/>
  <autoFilter ref="A4:Q4"/>
  <mergeCells count="7">
    <mergeCell ref="B10:F10"/>
    <mergeCell ref="A1:P1"/>
    <mergeCell ref="B2:C2"/>
    <mergeCell ref="G2:N2"/>
    <mergeCell ref="D2:E2"/>
    <mergeCell ref="B8:F8"/>
    <mergeCell ref="B9:F9"/>
  </mergeCells>
  <printOptions/>
  <pageMargins left="0.7" right="0.7" top="0.75" bottom="0.75" header="0.3" footer="0.3"/>
  <pageSetup horizontalDpi="180" verticalDpi="180" orientation="landscape" paperSize="9" scale="57" r:id="rId1"/>
  <colBreaks count="1" manualBreakCount="1">
    <brk id="17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84" zoomScaleNormal="80" zoomScaleSheetLayoutView="84" zoomScalePageLayoutView="0" workbookViewId="0" topLeftCell="A1">
      <selection activeCell="O5" sqref="O5:O9"/>
    </sheetView>
  </sheetViews>
  <sheetFormatPr defaultColWidth="9.140625" defaultRowHeight="15"/>
  <cols>
    <col min="1" max="1" width="6.28125" style="0" bestFit="1" customWidth="1"/>
    <col min="2" max="2" width="7.8515625" style="0" bestFit="1" customWidth="1"/>
    <col min="3" max="3" width="16.421875" style="0" customWidth="1"/>
    <col min="4" max="4" width="12.00390625" style="0" customWidth="1"/>
    <col min="5" max="5" width="19.00390625" style="0" customWidth="1"/>
    <col min="6" max="6" width="19.28125" style="0" bestFit="1" customWidth="1"/>
    <col min="7" max="7" width="29.28125" style="0" bestFit="1" customWidth="1"/>
    <col min="8" max="8" width="9.28125" style="0" bestFit="1" customWidth="1"/>
    <col min="9" max="11" width="9.28125" style="0" customWidth="1"/>
    <col min="12" max="12" width="13.57421875" style="0" bestFit="1" customWidth="1"/>
    <col min="13" max="13" width="11.421875" style="0" bestFit="1" customWidth="1"/>
    <col min="14" max="14" width="15.7109375" style="0" bestFit="1" customWidth="1"/>
    <col min="15" max="15" width="19.28125" style="0" bestFit="1" customWidth="1"/>
    <col min="16" max="16" width="0.13671875" style="0" customWidth="1"/>
  </cols>
  <sheetData>
    <row r="1" spans="1:16" ht="21">
      <c r="A1" s="84" t="s">
        <v>171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"/>
    </row>
    <row r="2" spans="1:16" ht="21">
      <c r="A2" s="3"/>
      <c r="B2" s="85" t="s">
        <v>24</v>
      </c>
      <c r="C2" s="85"/>
      <c r="D2" s="86" t="s">
        <v>176</v>
      </c>
      <c r="E2" s="86"/>
      <c r="G2" s="86" t="s">
        <v>31</v>
      </c>
      <c r="H2" s="86"/>
      <c r="I2" s="86"/>
      <c r="J2" s="86"/>
      <c r="K2" s="86"/>
      <c r="L2" s="86"/>
      <c r="M2" s="86"/>
      <c r="N2" s="2"/>
      <c r="O2" s="2"/>
      <c r="P2" s="2"/>
    </row>
    <row r="3" spans="1:16" ht="18.75">
      <c r="A3" s="3"/>
      <c r="M3" s="2"/>
      <c r="N3" s="2"/>
      <c r="O3" s="2"/>
      <c r="P3" s="2"/>
    </row>
    <row r="4" spans="1:15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174</v>
      </c>
      <c r="J4" s="6" t="s">
        <v>175</v>
      </c>
      <c r="K4" s="6" t="s">
        <v>182</v>
      </c>
      <c r="L4" s="6" t="s">
        <v>11</v>
      </c>
      <c r="M4" s="7" t="s">
        <v>12</v>
      </c>
      <c r="N4" s="8" t="s">
        <v>13</v>
      </c>
      <c r="O4" s="8" t="s">
        <v>19</v>
      </c>
    </row>
    <row r="5" spans="1:15" ht="15.75">
      <c r="A5" s="35">
        <v>1</v>
      </c>
      <c r="B5" s="35" t="s">
        <v>119</v>
      </c>
      <c r="C5" s="43" t="s">
        <v>156</v>
      </c>
      <c r="D5" s="43" t="s">
        <v>150</v>
      </c>
      <c r="E5" s="43" t="s">
        <v>146</v>
      </c>
      <c r="F5" s="58">
        <v>39130</v>
      </c>
      <c r="G5" s="58" t="s">
        <v>148</v>
      </c>
      <c r="H5" s="43">
        <v>9</v>
      </c>
      <c r="I5" s="43">
        <v>13</v>
      </c>
      <c r="J5" s="43">
        <v>18</v>
      </c>
      <c r="K5" s="43">
        <v>20</v>
      </c>
      <c r="L5" s="81" t="s">
        <v>30</v>
      </c>
      <c r="M5" s="35">
        <f>SUM(I5:K5)</f>
        <v>51</v>
      </c>
      <c r="N5" s="62">
        <f>M5*100/100</f>
        <v>51</v>
      </c>
      <c r="O5" s="39" t="s">
        <v>149</v>
      </c>
    </row>
    <row r="6" spans="1:15" ht="15.75">
      <c r="A6" s="35">
        <v>2</v>
      </c>
      <c r="B6" s="35" t="s">
        <v>123</v>
      </c>
      <c r="C6" s="43" t="s">
        <v>127</v>
      </c>
      <c r="D6" s="43" t="s">
        <v>128</v>
      </c>
      <c r="E6" s="43" t="s">
        <v>129</v>
      </c>
      <c r="F6" s="58">
        <v>39383</v>
      </c>
      <c r="G6" s="53" t="s">
        <v>90</v>
      </c>
      <c r="H6" s="44" t="s">
        <v>57</v>
      </c>
      <c r="I6" s="44">
        <v>16.5</v>
      </c>
      <c r="J6" s="44">
        <v>16</v>
      </c>
      <c r="K6" s="44">
        <v>0</v>
      </c>
      <c r="L6" s="81" t="s">
        <v>181</v>
      </c>
      <c r="M6" s="61">
        <f>SUM(I6:K6)</f>
        <v>32.5</v>
      </c>
      <c r="N6" s="62">
        <f>M6*100/100</f>
        <v>32.5</v>
      </c>
      <c r="O6" s="39" t="s">
        <v>91</v>
      </c>
    </row>
    <row r="7" spans="1:15" ht="14.25" customHeight="1">
      <c r="A7" s="35">
        <v>3</v>
      </c>
      <c r="B7" s="35" t="s">
        <v>178</v>
      </c>
      <c r="C7" s="34" t="s">
        <v>120</v>
      </c>
      <c r="D7" s="35" t="s">
        <v>121</v>
      </c>
      <c r="E7" s="35" t="s">
        <v>122</v>
      </c>
      <c r="F7" s="58">
        <v>39121</v>
      </c>
      <c r="G7" s="53" t="s">
        <v>90</v>
      </c>
      <c r="H7" s="35" t="s">
        <v>56</v>
      </c>
      <c r="I7" s="35">
        <v>9.5</v>
      </c>
      <c r="J7" s="35">
        <v>17</v>
      </c>
      <c r="K7" s="35">
        <v>0</v>
      </c>
      <c r="L7" s="81" t="s">
        <v>181</v>
      </c>
      <c r="M7" s="42">
        <f>SUM(I7:K7)</f>
        <v>26.5</v>
      </c>
      <c r="N7" s="62">
        <f>M7*100/100</f>
        <v>26.5</v>
      </c>
      <c r="O7" s="39" t="s">
        <v>91</v>
      </c>
    </row>
    <row r="8" spans="1:15" ht="15.75">
      <c r="A8" s="35">
        <v>4</v>
      </c>
      <c r="B8" s="35" t="s">
        <v>117</v>
      </c>
      <c r="C8" s="34" t="s">
        <v>118</v>
      </c>
      <c r="D8" s="35" t="s">
        <v>116</v>
      </c>
      <c r="E8" s="35" t="s">
        <v>92</v>
      </c>
      <c r="F8" s="58">
        <v>39107</v>
      </c>
      <c r="G8" s="53" t="s">
        <v>90</v>
      </c>
      <c r="H8" s="35" t="s">
        <v>56</v>
      </c>
      <c r="I8" s="35">
        <v>5.5</v>
      </c>
      <c r="J8" s="35">
        <v>0</v>
      </c>
      <c r="K8" s="35">
        <v>0</v>
      </c>
      <c r="L8" s="81" t="s">
        <v>181</v>
      </c>
      <c r="M8" s="42">
        <f>SUM(I8:K8)</f>
        <v>5.5</v>
      </c>
      <c r="N8" s="62">
        <f>M8*100/100</f>
        <v>5.5</v>
      </c>
      <c r="O8" s="39" t="s">
        <v>91</v>
      </c>
    </row>
    <row r="9" spans="1:15" ht="15.75">
      <c r="A9" s="35">
        <v>5</v>
      </c>
      <c r="B9" s="35" t="s">
        <v>126</v>
      </c>
      <c r="C9" s="43" t="s">
        <v>124</v>
      </c>
      <c r="D9" s="43" t="s">
        <v>116</v>
      </c>
      <c r="E9" s="43" t="s">
        <v>125</v>
      </c>
      <c r="F9" s="58">
        <v>39239</v>
      </c>
      <c r="G9" s="53" t="s">
        <v>90</v>
      </c>
      <c r="H9" s="43" t="s">
        <v>56</v>
      </c>
      <c r="I9" s="43">
        <v>5</v>
      </c>
      <c r="J9" s="43">
        <v>0</v>
      </c>
      <c r="K9" s="43">
        <v>0</v>
      </c>
      <c r="L9" s="81" t="s">
        <v>181</v>
      </c>
      <c r="M9" s="42">
        <f>SUM(I9:K9)</f>
        <v>5</v>
      </c>
      <c r="N9" s="62">
        <f>M9*100/100</f>
        <v>5</v>
      </c>
      <c r="O9" s="39" t="s">
        <v>91</v>
      </c>
    </row>
    <row r="11" spans="2:13" ht="15">
      <c r="B11" s="83" t="s">
        <v>20</v>
      </c>
      <c r="C11" s="83"/>
      <c r="D11" s="83"/>
      <c r="E11" s="83"/>
      <c r="F11" s="83"/>
      <c r="M11">
        <v>51</v>
      </c>
    </row>
    <row r="12" spans="2:13" ht="15">
      <c r="B12" s="83" t="s">
        <v>21</v>
      </c>
      <c r="C12" s="83"/>
      <c r="D12" s="83"/>
      <c r="E12" s="83"/>
      <c r="F12" s="83"/>
      <c r="M12">
        <v>33</v>
      </c>
    </row>
    <row r="13" spans="2:13" ht="15">
      <c r="B13" s="83" t="s">
        <v>22</v>
      </c>
      <c r="C13" s="83"/>
      <c r="D13" s="83"/>
      <c r="E13" s="83"/>
      <c r="F13" s="83"/>
      <c r="M13">
        <v>26.5</v>
      </c>
    </row>
    <row r="14" ht="15">
      <c r="M14">
        <v>5.5</v>
      </c>
    </row>
    <row r="15" ht="15">
      <c r="M15">
        <v>5</v>
      </c>
    </row>
  </sheetData>
  <sheetProtection/>
  <autoFilter ref="A4:P4">
    <sortState ref="A5:P15">
      <sortCondition descending="1" sortBy="value" ref="M5:M15"/>
    </sortState>
  </autoFilter>
  <mergeCells count="7">
    <mergeCell ref="B13:F13"/>
    <mergeCell ref="A1:O1"/>
    <mergeCell ref="B2:C2"/>
    <mergeCell ref="G2:M2"/>
    <mergeCell ref="D2:E2"/>
    <mergeCell ref="B11:F11"/>
    <mergeCell ref="B12:F12"/>
  </mergeCells>
  <printOptions/>
  <pageMargins left="0.7" right="0.7" top="0.75" bottom="0.75" header="0.3" footer="0.3"/>
  <pageSetup horizontalDpi="180" verticalDpi="180" orientation="landscape" paperSize="9" scale="57" r:id="rId1"/>
  <colBreaks count="1" manualBreakCount="1">
    <brk id="21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1"/>
  <sheetViews>
    <sheetView view="pageBreakPreview" zoomScale="95" zoomScaleNormal="80" zoomScaleSheetLayoutView="95" zoomScalePageLayoutView="0" workbookViewId="0" topLeftCell="A1">
      <selection activeCell="P5" sqref="P5:P7"/>
    </sheetView>
  </sheetViews>
  <sheetFormatPr defaultColWidth="9.140625" defaultRowHeight="15"/>
  <cols>
    <col min="1" max="1" width="6.28125" style="0" bestFit="1" customWidth="1"/>
    <col min="2" max="2" width="7.8515625" style="0" bestFit="1" customWidth="1"/>
    <col min="3" max="3" width="16.421875" style="0" customWidth="1"/>
    <col min="4" max="4" width="13.421875" style="0" customWidth="1"/>
    <col min="5" max="5" width="16.7109375" style="0" customWidth="1"/>
    <col min="6" max="6" width="19.28125" style="0" bestFit="1" customWidth="1"/>
    <col min="7" max="7" width="29.28125" style="0" bestFit="1" customWidth="1"/>
    <col min="8" max="8" width="9.28125" style="0" bestFit="1" customWidth="1"/>
    <col min="9" max="13" width="9.28125" style="0" customWidth="1"/>
    <col min="14" max="14" width="13.57421875" style="0" bestFit="1" customWidth="1"/>
    <col min="15" max="15" width="15.7109375" style="0" bestFit="1" customWidth="1"/>
    <col min="16" max="16" width="19.28125" style="0" bestFit="1" customWidth="1"/>
    <col min="17" max="17" width="0.13671875" style="0" customWidth="1"/>
  </cols>
  <sheetData>
    <row r="1" spans="1:17" ht="21">
      <c r="A1" s="84" t="s">
        <v>171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"/>
    </row>
    <row r="2" spans="1:17" ht="21">
      <c r="A2" s="3"/>
      <c r="B2" s="85" t="s">
        <v>24</v>
      </c>
      <c r="C2" s="85"/>
      <c r="D2" s="86" t="s">
        <v>170</v>
      </c>
      <c r="E2" s="86"/>
      <c r="G2" s="86" t="s">
        <v>190</v>
      </c>
      <c r="H2" s="86"/>
      <c r="I2" s="86"/>
      <c r="J2" s="86"/>
      <c r="K2" s="86"/>
      <c r="L2" s="86"/>
      <c r="M2" s="86"/>
      <c r="N2" s="86"/>
      <c r="O2" s="2"/>
      <c r="P2" s="2"/>
      <c r="Q2" s="2"/>
    </row>
    <row r="3" spans="1:17" ht="18.75">
      <c r="A3" s="3"/>
      <c r="O3" s="2"/>
      <c r="P3" s="2"/>
      <c r="Q3" s="2"/>
    </row>
    <row r="4" spans="1:16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174</v>
      </c>
      <c r="J4" s="6" t="s">
        <v>175</v>
      </c>
      <c r="K4" s="6" t="s">
        <v>179</v>
      </c>
      <c r="L4" s="7" t="s">
        <v>12</v>
      </c>
      <c r="M4" s="7" t="s">
        <v>189</v>
      </c>
      <c r="N4" s="6" t="s">
        <v>11</v>
      </c>
      <c r="O4" s="8" t="s">
        <v>13</v>
      </c>
      <c r="P4" s="8" t="s">
        <v>19</v>
      </c>
    </row>
    <row r="5" spans="1:16" ht="15.75">
      <c r="A5" s="4">
        <v>1</v>
      </c>
      <c r="B5" s="35" t="s">
        <v>65</v>
      </c>
      <c r="C5" s="43" t="s">
        <v>71</v>
      </c>
      <c r="D5" s="43" t="s">
        <v>72</v>
      </c>
      <c r="E5" s="43" t="s">
        <v>73</v>
      </c>
      <c r="F5" s="36">
        <v>38933</v>
      </c>
      <c r="G5" s="44" t="s">
        <v>36</v>
      </c>
      <c r="H5" s="44" t="s">
        <v>70</v>
      </c>
      <c r="I5" s="44">
        <v>11</v>
      </c>
      <c r="J5" s="44">
        <v>30</v>
      </c>
      <c r="K5" s="44">
        <v>19</v>
      </c>
      <c r="L5" s="44">
        <f>SUM(I5:K5)</f>
        <v>60</v>
      </c>
      <c r="M5" s="92">
        <v>54.5</v>
      </c>
      <c r="N5" s="35" t="s">
        <v>30</v>
      </c>
      <c r="O5" s="38">
        <v>55</v>
      </c>
      <c r="P5" s="39" t="s">
        <v>69</v>
      </c>
    </row>
    <row r="6" spans="1:16" ht="15.75">
      <c r="A6" s="4">
        <v>2</v>
      </c>
      <c r="B6" s="35" t="s">
        <v>63</v>
      </c>
      <c r="C6" s="34" t="s">
        <v>66</v>
      </c>
      <c r="D6" s="35" t="s">
        <v>51</v>
      </c>
      <c r="E6" s="35" t="s">
        <v>67</v>
      </c>
      <c r="F6" s="36">
        <v>38734</v>
      </c>
      <c r="G6" s="44" t="s">
        <v>36</v>
      </c>
      <c r="H6" s="35" t="s">
        <v>68</v>
      </c>
      <c r="I6" s="35">
        <v>7</v>
      </c>
      <c r="J6" s="35">
        <v>30</v>
      </c>
      <c r="K6" s="35">
        <v>24</v>
      </c>
      <c r="L6" s="35">
        <f>SUM(I6:K6)</f>
        <v>61</v>
      </c>
      <c r="M6" s="35">
        <v>55.4</v>
      </c>
      <c r="N6" s="42" t="s">
        <v>183</v>
      </c>
      <c r="O6" s="38">
        <v>54</v>
      </c>
      <c r="P6" s="39" t="s">
        <v>69</v>
      </c>
    </row>
    <row r="7" spans="1:16" ht="15.75">
      <c r="A7" s="4">
        <v>3</v>
      </c>
      <c r="B7" s="35" t="s">
        <v>64</v>
      </c>
      <c r="C7" s="78" t="s">
        <v>172</v>
      </c>
      <c r="D7" s="79" t="s">
        <v>173</v>
      </c>
      <c r="E7" s="79" t="s">
        <v>59</v>
      </c>
      <c r="F7" s="26">
        <v>38785</v>
      </c>
      <c r="G7" s="44" t="s">
        <v>36</v>
      </c>
      <c r="H7" s="35" t="s">
        <v>68</v>
      </c>
      <c r="I7" s="35">
        <v>11</v>
      </c>
      <c r="J7" s="35">
        <v>9</v>
      </c>
      <c r="K7" s="35">
        <v>21</v>
      </c>
      <c r="L7" s="35">
        <f>SUM(I7:K7)</f>
        <v>41</v>
      </c>
      <c r="M7" s="35">
        <v>37.2</v>
      </c>
      <c r="N7" s="81" t="s">
        <v>181</v>
      </c>
      <c r="O7" s="25">
        <v>37</v>
      </c>
      <c r="P7" s="39" t="s">
        <v>69</v>
      </c>
    </row>
    <row r="9" spans="2:6" ht="15">
      <c r="B9" s="83" t="s">
        <v>20</v>
      </c>
      <c r="C9" s="83"/>
      <c r="D9" s="83"/>
      <c r="E9" s="83"/>
      <c r="F9" s="83"/>
    </row>
    <row r="10" spans="2:6" ht="15">
      <c r="B10" s="83" t="s">
        <v>21</v>
      </c>
      <c r="C10" s="83"/>
      <c r="D10" s="83"/>
      <c r="E10" s="83"/>
      <c r="F10" s="83"/>
    </row>
    <row r="11" spans="2:6" ht="15">
      <c r="B11" s="83" t="s">
        <v>22</v>
      </c>
      <c r="C11" s="83"/>
      <c r="D11" s="83"/>
      <c r="E11" s="83"/>
      <c r="F11" s="83"/>
    </row>
  </sheetData>
  <sheetProtection/>
  <autoFilter ref="A4:Q4"/>
  <mergeCells count="7">
    <mergeCell ref="B11:F11"/>
    <mergeCell ref="A1:P1"/>
    <mergeCell ref="B2:C2"/>
    <mergeCell ref="G2:N2"/>
    <mergeCell ref="D2:E2"/>
    <mergeCell ref="B9:F9"/>
    <mergeCell ref="B10:F10"/>
  </mergeCells>
  <printOptions/>
  <pageMargins left="0.7" right="0.7" top="0.75" bottom="0.75" header="0.3" footer="0.3"/>
  <pageSetup horizontalDpi="180" verticalDpi="18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="95" zoomScaleNormal="80" zoomScaleSheetLayoutView="95" zoomScalePageLayoutView="0" workbookViewId="0" topLeftCell="A1">
      <selection activeCell="M5" sqref="M5:M6"/>
    </sheetView>
  </sheetViews>
  <sheetFormatPr defaultColWidth="9.140625" defaultRowHeight="15"/>
  <cols>
    <col min="1" max="1" width="6.28125" style="0" bestFit="1" customWidth="1"/>
    <col min="2" max="2" width="7.8515625" style="0" bestFit="1" customWidth="1"/>
    <col min="3" max="3" width="16.421875" style="0" customWidth="1"/>
    <col min="4" max="4" width="13.421875" style="0" customWidth="1"/>
    <col min="5" max="5" width="19.8515625" style="0" customWidth="1"/>
    <col min="6" max="6" width="19.28125" style="0" bestFit="1" customWidth="1"/>
    <col min="7" max="7" width="29.28125" style="0" bestFit="1" customWidth="1"/>
    <col min="8" max="8" width="9.28125" style="0" bestFit="1" customWidth="1"/>
    <col min="9" max="11" width="9.28125" style="0" customWidth="1"/>
    <col min="12" max="12" width="13.57421875" style="0" bestFit="1" customWidth="1"/>
    <col min="13" max="13" width="11.421875" style="0" bestFit="1" customWidth="1"/>
    <col min="14" max="14" width="15.7109375" style="0" bestFit="1" customWidth="1"/>
    <col min="15" max="15" width="19.28125" style="0" bestFit="1" customWidth="1"/>
    <col min="16" max="16" width="0.13671875" style="0" customWidth="1"/>
  </cols>
  <sheetData>
    <row r="1" spans="1:16" ht="21">
      <c r="A1" s="84" t="s">
        <v>171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"/>
    </row>
    <row r="2" spans="1:16" ht="21">
      <c r="A2" s="3"/>
      <c r="B2" s="85" t="s">
        <v>24</v>
      </c>
      <c r="C2" s="85"/>
      <c r="D2" s="86" t="s">
        <v>176</v>
      </c>
      <c r="E2" s="86"/>
      <c r="G2" s="86" t="s">
        <v>31</v>
      </c>
      <c r="H2" s="86"/>
      <c r="I2" s="86"/>
      <c r="J2" s="86"/>
      <c r="K2" s="86"/>
      <c r="L2" s="86"/>
      <c r="M2" s="86"/>
      <c r="N2" s="2"/>
      <c r="O2" s="2"/>
      <c r="P2" s="2"/>
    </row>
    <row r="3" spans="1:16" ht="18.75">
      <c r="A3" s="3"/>
      <c r="M3" s="2"/>
      <c r="N3" s="2"/>
      <c r="O3" s="2"/>
      <c r="P3" s="2"/>
    </row>
    <row r="4" spans="1:15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174</v>
      </c>
      <c r="J4" s="6" t="s">
        <v>175</v>
      </c>
      <c r="K4" s="6" t="s">
        <v>182</v>
      </c>
      <c r="L4" s="6" t="s">
        <v>11</v>
      </c>
      <c r="M4" s="7" t="s">
        <v>12</v>
      </c>
      <c r="N4" s="8" t="s">
        <v>13</v>
      </c>
      <c r="O4" s="8" t="s">
        <v>19</v>
      </c>
    </row>
    <row r="5" spans="1:15" ht="15.75">
      <c r="A5" s="57">
        <v>1</v>
      </c>
      <c r="B5" s="70" t="s">
        <v>130</v>
      </c>
      <c r="C5" s="67" t="s">
        <v>134</v>
      </c>
      <c r="D5" s="71" t="s">
        <v>128</v>
      </c>
      <c r="E5" s="71" t="s">
        <v>92</v>
      </c>
      <c r="F5" s="72">
        <v>38729</v>
      </c>
      <c r="G5" s="73" t="s">
        <v>90</v>
      </c>
      <c r="H5" s="71" t="s">
        <v>68</v>
      </c>
      <c r="I5" s="71">
        <v>6</v>
      </c>
      <c r="J5" s="71">
        <v>0</v>
      </c>
      <c r="K5" s="71">
        <v>0</v>
      </c>
      <c r="L5" s="71" t="s">
        <v>181</v>
      </c>
      <c r="M5" s="71">
        <v>6</v>
      </c>
      <c r="N5" s="71">
        <v>6</v>
      </c>
      <c r="O5" s="45" t="s">
        <v>91</v>
      </c>
    </row>
    <row r="6" spans="1:15" ht="15.75">
      <c r="A6" s="57">
        <v>2</v>
      </c>
      <c r="B6" s="70" t="s">
        <v>135</v>
      </c>
      <c r="C6" s="67" t="s">
        <v>131</v>
      </c>
      <c r="D6" s="71" t="s">
        <v>132</v>
      </c>
      <c r="E6" s="71" t="s">
        <v>133</v>
      </c>
      <c r="F6" s="72">
        <v>38724</v>
      </c>
      <c r="G6" s="73" t="s">
        <v>90</v>
      </c>
      <c r="H6" s="71" t="s">
        <v>68</v>
      </c>
      <c r="I6" s="71">
        <v>5</v>
      </c>
      <c r="J6" s="71">
        <v>0</v>
      </c>
      <c r="K6" s="71">
        <v>0</v>
      </c>
      <c r="L6" s="74" t="s">
        <v>181</v>
      </c>
      <c r="M6" s="71">
        <v>5</v>
      </c>
      <c r="N6" s="71">
        <v>5</v>
      </c>
      <c r="O6" s="45" t="s">
        <v>91</v>
      </c>
    </row>
    <row r="7" spans="3:7" ht="15">
      <c r="C7" s="86"/>
      <c r="D7" s="86"/>
      <c r="E7" s="86"/>
      <c r="F7" s="86"/>
      <c r="G7" s="86"/>
    </row>
    <row r="8" spans="3:7" ht="15">
      <c r="C8" s="86"/>
      <c r="D8" s="86"/>
      <c r="E8" s="86"/>
      <c r="F8" s="86"/>
      <c r="G8" s="86"/>
    </row>
    <row r="9" spans="2:6" ht="15">
      <c r="B9" s="83" t="s">
        <v>20</v>
      </c>
      <c r="C9" s="83"/>
      <c r="D9" s="83"/>
      <c r="E9" s="83"/>
      <c r="F9" s="83"/>
    </row>
    <row r="10" spans="2:6" ht="15">
      <c r="B10" s="83" t="s">
        <v>21</v>
      </c>
      <c r="C10" s="83"/>
      <c r="D10" s="83"/>
      <c r="E10" s="83"/>
      <c r="F10" s="83"/>
    </row>
    <row r="11" spans="2:6" ht="15">
      <c r="B11" s="83" t="s">
        <v>22</v>
      </c>
      <c r="C11" s="83"/>
      <c r="D11" s="83"/>
      <c r="E11" s="83"/>
      <c r="F11" s="83"/>
    </row>
  </sheetData>
  <sheetProtection/>
  <autoFilter ref="A4:P4"/>
  <mergeCells count="9">
    <mergeCell ref="B9:F9"/>
    <mergeCell ref="B10:F10"/>
    <mergeCell ref="B11:F11"/>
    <mergeCell ref="C8:G8"/>
    <mergeCell ref="A1:O1"/>
    <mergeCell ref="B2:C2"/>
    <mergeCell ref="G2:M2"/>
    <mergeCell ref="C7:G7"/>
    <mergeCell ref="D2:E2"/>
  </mergeCells>
  <printOptions/>
  <pageMargins left="0.7" right="0.7" top="0.75" bottom="0.75" header="0.3" footer="0.3"/>
  <pageSetup horizontalDpi="180" verticalDpi="180" orientation="landscape" paperSize="9" scale="62" r:id="rId1"/>
  <colBreaks count="1" manualBreakCount="1">
    <brk id="15" max="1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93" zoomScaleNormal="80" zoomScaleSheetLayoutView="93" zoomScalePageLayoutView="0" workbookViewId="0" topLeftCell="A1">
      <selection activeCell="M5" sqref="M5:M7"/>
    </sheetView>
  </sheetViews>
  <sheetFormatPr defaultColWidth="9.140625" defaultRowHeight="15"/>
  <cols>
    <col min="1" max="1" width="6.28125" style="0" bestFit="1" customWidth="1"/>
    <col min="2" max="2" width="7.8515625" style="0" bestFit="1" customWidth="1"/>
    <col min="3" max="3" width="16.421875" style="0" customWidth="1"/>
    <col min="4" max="4" width="19.140625" style="0" customWidth="1"/>
    <col min="5" max="5" width="18.140625" style="0" customWidth="1"/>
    <col min="6" max="6" width="19.28125" style="0" bestFit="1" customWidth="1"/>
    <col min="7" max="7" width="29.28125" style="0" bestFit="1" customWidth="1"/>
    <col min="8" max="8" width="9.28125" style="0" bestFit="1" customWidth="1"/>
    <col min="9" max="13" width="9.28125" style="0" customWidth="1"/>
    <col min="14" max="14" width="13.57421875" style="0" bestFit="1" customWidth="1"/>
    <col min="15" max="15" width="12.421875" style="0" customWidth="1"/>
    <col min="16" max="16" width="19.28125" style="0" bestFit="1" customWidth="1"/>
    <col min="17" max="17" width="0.13671875" style="0" customWidth="1"/>
  </cols>
  <sheetData>
    <row r="1" spans="1:17" ht="21">
      <c r="A1" s="84" t="s">
        <v>171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"/>
    </row>
    <row r="2" spans="1:17" ht="21">
      <c r="A2" s="3"/>
      <c r="B2" s="85" t="s">
        <v>24</v>
      </c>
      <c r="C2" s="85"/>
      <c r="D2" t="s">
        <v>170</v>
      </c>
      <c r="G2" s="86" t="s">
        <v>190</v>
      </c>
      <c r="H2" s="86"/>
      <c r="I2" s="86"/>
      <c r="J2" s="86"/>
      <c r="K2" s="86"/>
      <c r="L2" s="86"/>
      <c r="M2" s="86"/>
      <c r="N2" s="86"/>
      <c r="O2" s="2"/>
      <c r="P2" s="2"/>
      <c r="Q2" s="2"/>
    </row>
    <row r="3" spans="1:17" ht="18.75">
      <c r="A3" s="3"/>
      <c r="O3" s="2"/>
      <c r="P3" s="2"/>
      <c r="Q3" s="2"/>
    </row>
    <row r="4" spans="1:16" ht="39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174</v>
      </c>
      <c r="J4" s="6" t="s">
        <v>175</v>
      </c>
      <c r="K4" s="6" t="s">
        <v>179</v>
      </c>
      <c r="L4" s="7" t="s">
        <v>12</v>
      </c>
      <c r="M4" s="7" t="s">
        <v>185</v>
      </c>
      <c r="N4" s="6" t="s">
        <v>11</v>
      </c>
      <c r="O4" s="8" t="s">
        <v>13</v>
      </c>
      <c r="P4" s="8" t="s">
        <v>19</v>
      </c>
    </row>
    <row r="5" spans="1:16" ht="15.75">
      <c r="A5" s="75">
        <v>1</v>
      </c>
      <c r="B5" s="35" t="s">
        <v>76</v>
      </c>
      <c r="C5" s="34" t="s">
        <v>78</v>
      </c>
      <c r="D5" s="35" t="s">
        <v>79</v>
      </c>
      <c r="E5" s="35" t="s">
        <v>39</v>
      </c>
      <c r="F5" s="60">
        <v>38476</v>
      </c>
      <c r="G5" s="37" t="s">
        <v>36</v>
      </c>
      <c r="H5" s="35">
        <v>11</v>
      </c>
      <c r="I5" s="35">
        <v>12.5</v>
      </c>
      <c r="J5" s="35">
        <v>30</v>
      </c>
      <c r="K5" s="35">
        <v>22</v>
      </c>
      <c r="L5" s="35">
        <f>SUM(I5:K5)</f>
        <v>64.5</v>
      </c>
      <c r="M5" s="35">
        <v>58.6</v>
      </c>
      <c r="N5" s="42" t="s">
        <v>30</v>
      </c>
      <c r="O5" s="61">
        <v>59</v>
      </c>
      <c r="P5" s="34" t="s">
        <v>37</v>
      </c>
    </row>
    <row r="6" spans="1:16" ht="15.75">
      <c r="A6" s="75">
        <v>2</v>
      </c>
      <c r="B6" s="35" t="s">
        <v>75</v>
      </c>
      <c r="C6" s="34" t="s">
        <v>162</v>
      </c>
      <c r="D6" s="35" t="s">
        <v>163</v>
      </c>
      <c r="E6" s="35" t="s">
        <v>41</v>
      </c>
      <c r="F6" s="76">
        <v>38328</v>
      </c>
      <c r="G6" s="44" t="s">
        <v>160</v>
      </c>
      <c r="H6" s="35">
        <v>11</v>
      </c>
      <c r="I6" s="35">
        <v>7</v>
      </c>
      <c r="J6" s="35">
        <v>26</v>
      </c>
      <c r="K6" s="35">
        <v>15</v>
      </c>
      <c r="L6" s="35">
        <f>SUM(I6:K6)</f>
        <v>48</v>
      </c>
      <c r="M6" s="35">
        <v>43.6</v>
      </c>
      <c r="N6" s="35" t="s">
        <v>181</v>
      </c>
      <c r="O6" s="61">
        <v>44</v>
      </c>
      <c r="P6" s="34" t="s">
        <v>161</v>
      </c>
    </row>
    <row r="7" spans="1:16" ht="15.75">
      <c r="A7" s="75">
        <v>3</v>
      </c>
      <c r="B7" s="35" t="s">
        <v>74</v>
      </c>
      <c r="C7" s="40" t="s">
        <v>80</v>
      </c>
      <c r="D7" s="43" t="s">
        <v>169</v>
      </c>
      <c r="E7" s="40" t="s">
        <v>81</v>
      </c>
      <c r="F7" s="60">
        <v>38435</v>
      </c>
      <c r="G7" s="37" t="s">
        <v>36</v>
      </c>
      <c r="H7" s="40">
        <v>11</v>
      </c>
      <c r="I7" s="40">
        <v>5</v>
      </c>
      <c r="J7" s="40">
        <v>9</v>
      </c>
      <c r="K7" s="40">
        <v>20</v>
      </c>
      <c r="L7" s="40">
        <f>SUM(I7:K7)</f>
        <v>34</v>
      </c>
      <c r="M7" s="40">
        <v>31</v>
      </c>
      <c r="N7" s="35" t="s">
        <v>181</v>
      </c>
      <c r="O7" s="61">
        <v>31</v>
      </c>
      <c r="P7" s="34" t="s">
        <v>37</v>
      </c>
    </row>
    <row r="8" spans="3:7" ht="15">
      <c r="C8" s="86"/>
      <c r="D8" s="86"/>
      <c r="E8" s="86"/>
      <c r="F8" s="86"/>
      <c r="G8" s="86"/>
    </row>
    <row r="9" spans="3:7" ht="15">
      <c r="C9" s="86"/>
      <c r="D9" s="86"/>
      <c r="E9" s="86"/>
      <c r="F9" s="86"/>
      <c r="G9" s="86"/>
    </row>
    <row r="10" spans="2:6" ht="15">
      <c r="B10" s="83" t="s">
        <v>20</v>
      </c>
      <c r="C10" s="83"/>
      <c r="D10" s="83"/>
      <c r="E10" s="83"/>
      <c r="F10" s="83"/>
    </row>
    <row r="11" spans="2:6" ht="15">
      <c r="B11" s="83" t="s">
        <v>21</v>
      </c>
      <c r="C11" s="83"/>
      <c r="D11" s="83"/>
      <c r="E11" s="83"/>
      <c r="F11" s="83"/>
    </row>
    <row r="12" spans="2:6" ht="15">
      <c r="B12" s="83" t="s">
        <v>22</v>
      </c>
      <c r="C12" s="83"/>
      <c r="D12" s="83"/>
      <c r="E12" s="83"/>
      <c r="F12" s="83"/>
    </row>
  </sheetData>
  <sheetProtection/>
  <autoFilter ref="A4:Q4">
    <sortState ref="A5:Q12">
      <sortCondition descending="1" sortBy="value" ref="L5:L12"/>
    </sortState>
  </autoFilter>
  <mergeCells count="8">
    <mergeCell ref="B11:F11"/>
    <mergeCell ref="B12:F12"/>
    <mergeCell ref="C8:G8"/>
    <mergeCell ref="C9:G9"/>
    <mergeCell ref="A1:P1"/>
    <mergeCell ref="B2:C2"/>
    <mergeCell ref="G2:N2"/>
    <mergeCell ref="B10:F10"/>
  </mergeCells>
  <printOptions/>
  <pageMargins left="0.7" right="0.7" top="0.75" bottom="0.75" header="0.3" footer="0.3"/>
  <pageSetup horizontalDpi="180" verticalDpi="180" orientation="landscape" paperSize="9" scale="60" r:id="rId1"/>
  <colBreaks count="1" manualBreakCount="1">
    <brk id="16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2022-12-08T08:33:47Z</dcterms:modified>
  <cp:category/>
  <cp:version/>
  <cp:contentType/>
  <cp:contentStatus/>
</cp:coreProperties>
</file>