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6" activeTab="22"/>
  </bookViews>
  <sheets>
    <sheet name="8- класс 1 тур" sheetId="10" r:id="rId1"/>
    <sheet name="7 класс 1 тур " sheetId="12" r:id="rId2"/>
    <sheet name="9 класс 1 тур " sheetId="11" r:id="rId3"/>
    <sheet name="10 класс 1 тур  " sheetId="13" r:id="rId4"/>
    <sheet name="11 класс 1 тур   " sheetId="25" r:id="rId5"/>
    <sheet name="д 7 класс 2 тур" sheetId="27" r:id="rId6"/>
    <sheet name="м 7 класс 2 тур  " sheetId="26" r:id="rId7"/>
    <sheet name="Д 8 класс 2 тур " sheetId="14" r:id="rId8"/>
    <sheet name="М8 класс 2 тур  " sheetId="18" r:id="rId9"/>
    <sheet name="М 9 класс 2 тур  " sheetId="28" r:id="rId10"/>
    <sheet name="Д 9- 2 тур" sheetId="19" r:id="rId11"/>
    <sheet name="Д 10 2 тур " sheetId="20" r:id="rId12"/>
    <sheet name="М 10 2 тур " sheetId="30" r:id="rId13"/>
    <sheet name="Д 11 2 тур  " sheetId="31" r:id="rId14"/>
    <sheet name="М 11 2 тур   (2)" sheetId="32" r:id="rId15"/>
    <sheet name="м 7 общий  " sheetId="41" r:id="rId16"/>
    <sheet name="д 7 общий  " sheetId="40" r:id="rId17"/>
    <sheet name="М 8 общий   " sheetId="39" r:id="rId18"/>
    <sheet name="Д 8 общий   " sheetId="38" r:id="rId19"/>
    <sheet name="Д 9 общий  " sheetId="37" r:id="rId20"/>
    <sheet name="М 9 общий  " sheetId="24" r:id="rId21"/>
    <sheet name="Д 10 общий   " sheetId="36" r:id="rId22"/>
    <sheet name="М 10 общий   (2)" sheetId="35" r:id="rId23"/>
    <sheet name="Д 11 общий  (2)" sheetId="33" r:id="rId24"/>
    <sheet name="М 11 общий  (3)" sheetId="34" r:id="rId25"/>
    <sheet name="Лист2" sheetId="2" r:id="rId26"/>
    <sheet name="Лист3" sheetId="3" r:id="rId27"/>
  </sheets>
  <definedNames>
    <definedName name="_xlnm._FilterDatabase" localSheetId="3" hidden="1">'10 класс 1 тур  '!$A$4:$R$4</definedName>
    <definedName name="_xlnm._FilterDatabase" localSheetId="4" hidden="1">'11 класс 1 тур   '!$A$4:$R$4</definedName>
    <definedName name="_xlnm._FilterDatabase" localSheetId="1" hidden="1">'7 класс 1 тур '!$A$4:$O$4</definedName>
    <definedName name="_xlnm._FilterDatabase" localSheetId="0" hidden="1">'8- класс 1 тур'!$A$4:$R$4</definedName>
    <definedName name="_xlnm._FilterDatabase" localSheetId="2" hidden="1">'9 класс 1 тур '!$A$4:$R$4</definedName>
    <definedName name="_xlnm._FilterDatabase" localSheetId="11" hidden="1">'Д 10 2 тур '!$A$4:$U$4</definedName>
    <definedName name="_xlnm._FilterDatabase" localSheetId="21" hidden="1">'Д 10 общий   '!$A$4:$T$4</definedName>
    <definedName name="_xlnm._FilterDatabase" localSheetId="13" hidden="1">'Д 11 2 тур  '!$A$4:$U$4</definedName>
    <definedName name="_xlnm._FilterDatabase" localSheetId="23" hidden="1">'Д 11 общий  (2)'!$A$4:$T$4</definedName>
    <definedName name="_xlnm._FilterDatabase" localSheetId="5" hidden="1">'д 7 класс 2 тур'!$A$4:$U$4</definedName>
    <definedName name="_xlnm._FilterDatabase" localSheetId="16" hidden="1">'д 7 общий  '!$A$4:$T$4</definedName>
    <definedName name="_xlnm._FilterDatabase" localSheetId="7" hidden="1">'Д 8 класс 2 тур '!$A$4:$U$4</definedName>
    <definedName name="_xlnm._FilterDatabase" localSheetId="18" hidden="1">'Д 8 общий   '!$A$4:$T$4</definedName>
    <definedName name="_xlnm._FilterDatabase" localSheetId="10" hidden="1">'Д 9- 2 тур'!$A$4:$U$4</definedName>
    <definedName name="_xlnm._FilterDatabase" localSheetId="19" hidden="1">'Д 9 общий  '!$A$4:$T$4</definedName>
    <definedName name="_xlnm._FilterDatabase" localSheetId="12" hidden="1">'М 10 2 тур '!$A$4:$U$4</definedName>
    <definedName name="_xlnm._FilterDatabase" localSheetId="22" hidden="1">'М 10 общий   (2)'!$A$4:$T$4</definedName>
    <definedName name="_xlnm._FilterDatabase" localSheetId="14" hidden="1">'М 11 2 тур   (2)'!$A$4:$U$4</definedName>
    <definedName name="_xlnm._FilterDatabase" localSheetId="24" hidden="1">'М 11 общий  (3)'!$A$4:$T$4</definedName>
    <definedName name="_xlnm._FilterDatabase" localSheetId="6" hidden="1">'м 7 класс 2 тур  '!$A$4:$U$4</definedName>
    <definedName name="_xlnm._FilterDatabase" localSheetId="15" hidden="1">'м 7 общий  '!$A$4:$T$4</definedName>
    <definedName name="_xlnm._FilterDatabase" localSheetId="17" hidden="1">'М 8 общий   '!$A$4:$T$4</definedName>
    <definedName name="_xlnm._FilterDatabase" localSheetId="9" hidden="1">'М 9 класс 2 тур  '!$A$4:$U$4</definedName>
    <definedName name="_xlnm._FilterDatabase" localSheetId="20" hidden="1">'М 9 общий  '!$A$4:$T$4</definedName>
    <definedName name="_xlnm._FilterDatabase" localSheetId="8" hidden="1">'М8 класс 2 тур  '!$A$4:$U$4</definedName>
    <definedName name="_xlnm.Print_Area" localSheetId="3">'10 класс 1 тур  '!$A$1:$P$19</definedName>
    <definedName name="_xlnm.Print_Area" localSheetId="4">'11 класс 1 тур   '!$A$1:$P$14</definedName>
    <definedName name="_xlnm.Print_Area" localSheetId="1">'7 класс 1 тур '!$A$1:$L$14</definedName>
    <definedName name="_xlnm.Print_Area" localSheetId="0">'8- класс 1 тур'!$A$1:$P$12</definedName>
    <definedName name="_xlnm.Print_Area" localSheetId="2">'9 класс 1 тур '!$A$1:$P$16</definedName>
    <definedName name="_xlnm.Print_Area" localSheetId="11">'Д 10 2 тур '!$A$1:$S$15</definedName>
    <definedName name="_xlnm.Print_Area" localSheetId="21">'Д 10 общий   '!$A$1:$R$14</definedName>
    <definedName name="_xlnm.Print_Area" localSheetId="13">'Д 11 2 тур  '!$A$1:$S$11</definedName>
    <definedName name="_xlnm.Print_Area" localSheetId="23">'Д 11 общий  (2)'!$A$1:$R$11</definedName>
    <definedName name="_xlnm.Print_Area" localSheetId="5">'д 7 класс 2 тур'!$A$1:$S$11</definedName>
    <definedName name="_xlnm.Print_Area" localSheetId="16">'д 7 общий  '!$A$1:$R$11</definedName>
    <definedName name="_xlnm.Print_Area" localSheetId="7">'Д 8 класс 2 тур '!$A$1:$S$11</definedName>
    <definedName name="_xlnm.Print_Area" localSheetId="18">'Д 8 общий   '!$A$1:$R$11</definedName>
    <definedName name="_xlnm.Print_Area" localSheetId="10">'Д 9- 2 тур'!$A$1:$S$15</definedName>
    <definedName name="_xlnm.Print_Area" localSheetId="19">'Д 9 общий  '!$A$1:$R$14</definedName>
    <definedName name="_xlnm.Print_Area" localSheetId="12">'М 10 2 тур '!$A$1:$S$14</definedName>
    <definedName name="_xlnm.Print_Area" localSheetId="22">'М 10 общий   (2)'!$A$1:$R$14</definedName>
    <definedName name="_xlnm.Print_Area" localSheetId="14">'М 11 2 тур   (2)'!$A$1:$S$13</definedName>
    <definedName name="_xlnm.Print_Area" localSheetId="24">'М 11 общий  (3)'!$A$1:$R$11</definedName>
    <definedName name="_xlnm.Print_Area" localSheetId="6">'м 7 класс 2 тур  '!$A$1:$S$12</definedName>
    <definedName name="_xlnm.Print_Area" localSheetId="15">'м 7 общий  '!$A$1:$R$11</definedName>
    <definedName name="_xlnm.Print_Area" localSheetId="17">'М 8 общий   '!$A$1:$R$11</definedName>
    <definedName name="_xlnm.Print_Area" localSheetId="9">'М 9 класс 2 тур  '!$A$1:$S$11</definedName>
    <definedName name="_xlnm.Print_Area" localSheetId="20">'М 9 общий  '!$A$1:$R$11</definedName>
    <definedName name="_xlnm.Print_Area" localSheetId="8">'М8 класс 2 тур  '!$A$1:$S$11</definedName>
  </definedNames>
  <calcPr calcId="124519"/>
</workbook>
</file>

<file path=xl/calcChain.xml><?xml version="1.0" encoding="utf-8"?>
<calcChain xmlns="http://schemas.openxmlformats.org/spreadsheetml/2006/main">
  <c r="O6" i="41"/>
  <c r="P6" s="1"/>
  <c r="O5"/>
  <c r="P5" s="1"/>
  <c r="P6" i="40"/>
  <c r="O6"/>
  <c r="O5"/>
  <c r="P5" s="1"/>
  <c r="O5" i="39"/>
  <c r="P5" s="1"/>
  <c r="O5" i="38"/>
  <c r="P5" s="1"/>
  <c r="P6" i="37"/>
  <c r="P7"/>
  <c r="P8"/>
  <c r="O6"/>
  <c r="O7"/>
  <c r="O8"/>
  <c r="O5"/>
  <c r="P5" s="1"/>
  <c r="O9" i="36"/>
  <c r="P9" s="1"/>
  <c r="O8"/>
  <c r="P8" s="1"/>
  <c r="O7"/>
  <c r="P7" s="1"/>
  <c r="O6"/>
  <c r="P6" s="1"/>
  <c r="P5"/>
  <c r="O5"/>
  <c r="O8" i="35"/>
  <c r="P8" s="1"/>
  <c r="O7"/>
  <c r="P7" s="1"/>
  <c r="O6"/>
  <c r="P6" s="1"/>
  <c r="O5"/>
  <c r="P5" s="1"/>
  <c r="O6" i="34"/>
  <c r="O7"/>
  <c r="O5"/>
  <c r="P5" s="1"/>
  <c r="O5" i="33"/>
  <c r="P5" s="1"/>
  <c r="M8" i="19"/>
  <c r="Q8" s="1"/>
  <c r="M6" i="27"/>
  <c r="K6"/>
  <c r="M7" i="32"/>
  <c r="K7"/>
  <c r="M6"/>
  <c r="K6"/>
  <c r="K5"/>
  <c r="M5" i="31"/>
  <c r="K5"/>
  <c r="M8" i="30"/>
  <c r="K8"/>
  <c r="M7"/>
  <c r="K7"/>
  <c r="M6"/>
  <c r="K6"/>
  <c r="K5"/>
  <c r="K7" i="19"/>
  <c r="K8"/>
  <c r="K5" i="14"/>
  <c r="M5" i="28"/>
  <c r="K5"/>
  <c r="M5" i="27"/>
  <c r="K5"/>
  <c r="M6" i="26"/>
  <c r="K6"/>
  <c r="M5"/>
  <c r="K5"/>
  <c r="M9" i="20"/>
  <c r="M8"/>
  <c r="M6"/>
  <c r="M5" i="18"/>
  <c r="M5" i="14"/>
  <c r="O5" i="24"/>
  <c r="P5" s="1"/>
  <c r="K9" i="20"/>
  <c r="K8"/>
  <c r="K7"/>
  <c r="K6"/>
  <c r="M5"/>
  <c r="K5"/>
  <c r="K6" i="19"/>
  <c r="K5"/>
  <c r="K5" i="18"/>
  <c r="Q7" i="19" l="1"/>
  <c r="Q7" i="32"/>
  <c r="Q6" i="27"/>
  <c r="Q5"/>
  <c r="Q6" i="26"/>
  <c r="Q6" i="32"/>
  <c r="Q5" i="31"/>
  <c r="Q6" i="30"/>
  <c r="Q7"/>
  <c r="Q8"/>
  <c r="Q5" i="28"/>
  <c r="Q5" i="26"/>
  <c r="Q9" i="20"/>
  <c r="Q8"/>
  <c r="Q6"/>
  <c r="Q5"/>
  <c r="Q5" i="18"/>
  <c r="Q6" i="19"/>
  <c r="Q5"/>
  <c r="Q5" i="14"/>
</calcChain>
</file>

<file path=xl/sharedStrings.xml><?xml version="1.0" encoding="utf-8"?>
<sst xmlns="http://schemas.openxmlformats.org/spreadsheetml/2006/main" count="1096" uniqueCount="163">
  <si>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</si>
  <si>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</si>
  <si>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</si>
  <si>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</si>
  <si>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</si>
  <si>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</si>
  <si>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</si>
  <si>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</si>
  <si>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</si>
  <si>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</si>
  <si>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</si>
  <si>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</si>
  <si>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</si>
  <si>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</si>
  <si>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</si>
  <si>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</si>
  <si>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</si>
  <si>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</si>
  <si>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практический тур</t>
  </si>
  <si>
    <t>Физическая культура</t>
  </si>
  <si>
    <t>набранный балл</t>
  </si>
  <si>
    <t>максимальное количество баллов 20</t>
  </si>
  <si>
    <t>максимальное количество баллов    20</t>
  </si>
  <si>
    <t>максимальное количество баллов 80</t>
  </si>
  <si>
    <t>гимнастика</t>
  </si>
  <si>
    <t>баскетбол</t>
  </si>
  <si>
    <t>Общая сумма баллов</t>
  </si>
  <si>
    <r>
      <t xml:space="preserve">максимальное количество баллов </t>
    </r>
    <r>
      <rPr>
        <b/>
        <sz val="14"/>
        <color theme="1"/>
        <rFont val="Calibri"/>
        <family val="2"/>
        <charset val="204"/>
        <scheme val="minor"/>
      </rPr>
      <t>100</t>
    </r>
  </si>
  <si>
    <t>1 тур</t>
  </si>
  <si>
    <t>2 тур</t>
  </si>
  <si>
    <t xml:space="preserve">Кураленко </t>
  </si>
  <si>
    <t xml:space="preserve">Ярослав </t>
  </si>
  <si>
    <t>Павлович</t>
  </si>
  <si>
    <t>Агинская СОШ №2</t>
  </si>
  <si>
    <t>Евгеньевна</t>
  </si>
  <si>
    <t>МБОУ"Агинская СОШ №2"</t>
  </si>
  <si>
    <t>Бусыгин Юрий Иванович</t>
  </si>
  <si>
    <t xml:space="preserve">Ващекин </t>
  </si>
  <si>
    <t xml:space="preserve">Сергей </t>
  </si>
  <si>
    <t>Евгеньевич</t>
  </si>
  <si>
    <t>Ф-8-2</t>
  </si>
  <si>
    <t>Ф-7-1</t>
  </si>
  <si>
    <t>Тиханов Александр Николаевич</t>
  </si>
  <si>
    <t>Звайгзне</t>
  </si>
  <si>
    <t>Виталина</t>
  </si>
  <si>
    <t>Вадимовна</t>
  </si>
  <si>
    <t xml:space="preserve">Синева </t>
  </si>
  <si>
    <t xml:space="preserve">Анна </t>
  </si>
  <si>
    <t>Александровна</t>
  </si>
  <si>
    <t>Ф-9-4</t>
  </si>
  <si>
    <t>Ф-9-3</t>
  </si>
  <si>
    <t>Троцкий</t>
  </si>
  <si>
    <t>Дмитрий</t>
  </si>
  <si>
    <t>Александрович</t>
  </si>
  <si>
    <t>Ф-9-2</t>
  </si>
  <si>
    <t>Алексеевич</t>
  </si>
  <si>
    <t>МКОУ Среднеагинская СОШ</t>
  </si>
  <si>
    <t>Ф-9-1</t>
  </si>
  <si>
    <t>Ф-10-3</t>
  </si>
  <si>
    <t>Кононов Виктор Васильевич</t>
  </si>
  <si>
    <t>Ф-10-2</t>
  </si>
  <si>
    <t>Анастасия</t>
  </si>
  <si>
    <t>Романовна</t>
  </si>
  <si>
    <t>МКОУ Межовская СОШ</t>
  </si>
  <si>
    <t>Васильев Сергей Иванович</t>
  </si>
  <si>
    <t>Ф-10-1</t>
  </si>
  <si>
    <t>Робертович</t>
  </si>
  <si>
    <t>Ф-11-1</t>
  </si>
  <si>
    <t>победитель</t>
  </si>
  <si>
    <t>участник</t>
  </si>
  <si>
    <t>призер</t>
  </si>
  <si>
    <t>Геннадьевич</t>
  </si>
  <si>
    <t xml:space="preserve">Протокол проведения муниципального этапа всероссийской олимпиады школьников 2018-2019 уч.год </t>
  </si>
  <si>
    <t>Ф-7-3</t>
  </si>
  <si>
    <t xml:space="preserve">Протокол проведения муниципального этапа всероссийской олимпиады школьников 2018-201 уч.год </t>
  </si>
  <si>
    <t>Артюхова</t>
  </si>
  <si>
    <t>Евгения</t>
  </si>
  <si>
    <t>Геннадьевна</t>
  </si>
  <si>
    <t>МБОУ "Агинская СОШ № 2"</t>
  </si>
  <si>
    <t>Плюхин</t>
  </si>
  <si>
    <t>Максим</t>
  </si>
  <si>
    <t>Максимович</t>
  </si>
  <si>
    <t>Соловьева</t>
  </si>
  <si>
    <t>Виктория</t>
  </si>
  <si>
    <t>Дмитриевна</t>
  </si>
  <si>
    <t>Третьяков</t>
  </si>
  <si>
    <t>Ф-7-2</t>
  </si>
  <si>
    <t>Ф-7-4</t>
  </si>
  <si>
    <t>Кураленко</t>
  </si>
  <si>
    <t>Ярослав</t>
  </si>
  <si>
    <t>8А</t>
  </si>
  <si>
    <t>Ф-8-1</t>
  </si>
  <si>
    <t>Тихонов А.Н.</t>
  </si>
  <si>
    <t xml:space="preserve">Тоцкая </t>
  </si>
  <si>
    <t>Анна</t>
  </si>
  <si>
    <t xml:space="preserve">Васильев С.И. </t>
  </si>
  <si>
    <t>Полякова</t>
  </si>
  <si>
    <t>Софья</t>
  </si>
  <si>
    <t>МБОУ АСОШ №1</t>
  </si>
  <si>
    <t>9а</t>
  </si>
  <si>
    <t>Ващекин</t>
  </si>
  <si>
    <t>Сергей</t>
  </si>
  <si>
    <t>Романова</t>
  </si>
  <si>
    <t>Юрьевна</t>
  </si>
  <si>
    <t>МБОУ АСОШ №2</t>
  </si>
  <si>
    <t>Лосняков В.И.</t>
  </si>
  <si>
    <t>Ф-9-5</t>
  </si>
  <si>
    <t>Бусыгин Ю.И</t>
  </si>
  <si>
    <t>Смирнова</t>
  </si>
  <si>
    <t>Алексеевна</t>
  </si>
  <si>
    <t>Перцев</t>
  </si>
  <si>
    <t>Игорь</t>
  </si>
  <si>
    <t>Владимирович</t>
  </si>
  <si>
    <t xml:space="preserve">Кононова  </t>
  </si>
  <si>
    <t>Ольга</t>
  </si>
  <si>
    <t>Анатольевна</t>
  </si>
  <si>
    <t>Качулина</t>
  </si>
  <si>
    <t>Яна</t>
  </si>
  <si>
    <t>Дроздова</t>
  </si>
  <si>
    <t xml:space="preserve">Воробьёв </t>
  </si>
  <si>
    <t>Иван</t>
  </si>
  <si>
    <t>Мкоу Унерская СОШ</t>
  </si>
  <si>
    <t>Лефлер</t>
  </si>
  <si>
    <t>Данила</t>
  </si>
  <si>
    <t>Мельник</t>
  </si>
  <si>
    <t>Николаевна</t>
  </si>
  <si>
    <t>МКОУ Кулижниковская СОШ</t>
  </si>
  <si>
    <t>Шевчук С.В</t>
  </si>
  <si>
    <t>Ф-10-4</t>
  </si>
  <si>
    <t>Васильев С.И</t>
  </si>
  <si>
    <t>Ф-10-5</t>
  </si>
  <si>
    <t>Карман В.Н</t>
  </si>
  <si>
    <t>Руденко В.В.</t>
  </si>
  <si>
    <t>Ф-10-7</t>
  </si>
  <si>
    <t>Ф-10-6</t>
  </si>
  <si>
    <t>Никитин А.А</t>
  </si>
  <si>
    <t>Ф-10-8</t>
  </si>
  <si>
    <t>Ф-10-9</t>
  </si>
  <si>
    <t>МКОУ Вознесенская СОШ</t>
  </si>
  <si>
    <t>Каер А.В</t>
  </si>
  <si>
    <t>Бусыг Ю.И.</t>
  </si>
  <si>
    <t>Курынов</t>
  </si>
  <si>
    <t>Вячеслав</t>
  </si>
  <si>
    <t>Николаевич</t>
  </si>
  <si>
    <t>Тихонов А. Н.</t>
  </si>
  <si>
    <t>Сбоев</t>
  </si>
  <si>
    <t>Вадим</t>
  </si>
  <si>
    <t>Дмитриевич</t>
  </si>
  <si>
    <t>Кононов В.В.</t>
  </si>
  <si>
    <t xml:space="preserve">Дедик </t>
  </si>
  <si>
    <t>Арамаис</t>
  </si>
  <si>
    <t> МКОУ  Межовская  СОШ</t>
  </si>
  <si>
    <t> Васильев  Сергей  Иванович</t>
  </si>
  <si>
    <t> Васильев  С.И</t>
  </si>
  <si>
    <t>Ф-11-4</t>
  </si>
  <si>
    <t>Ф-11-3</t>
  </si>
  <si>
    <t>Ф-11-2</t>
  </si>
  <si>
    <t>Алексейцева</t>
  </si>
  <si>
    <t>Васильев С.И.</t>
  </si>
  <si>
    <t>Васильева С.И.</t>
  </si>
  <si>
    <t>Руденко В.В</t>
  </si>
  <si>
    <t>МКОУ Унерская СОШ</t>
  </si>
  <si>
    <t>Каер А. В.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</si>
</sst>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1" fontId="0" fillId="0" borderId="1" xfId="0" applyNumberFormat="1" applyBorder="1" applyAlignment="1">
      <alignment horizontal="left"/>
    </xf>
    <xf numFmtId="0" fontId="0" fillId="0" borderId="1" xfId="0" applyBorder="1"/>
    <xf numFmtId="14" fontId="0" fillId="0" borderId="1" xfId="0" applyNumberFormat="1" applyBorder="1"/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164" fontId="0" fillId="0" borderId="1" xfId="0" applyNumberFormat="1" applyBorder="1" applyAlignment="1"/>
    <xf numFmtId="0" fontId="8" fillId="3" borderId="2" xfId="0" applyFont="1" applyFill="1" applyBorder="1" applyAlignment="1">
      <alignment horizontal="left" textRotation="90" wrapText="1"/>
    </xf>
    <xf numFmtId="49" fontId="5" fillId="3" borderId="2" xfId="0" applyNumberFormat="1" applyFont="1" applyFill="1" applyBorder="1" applyAlignment="1">
      <alignment horizontal="left" textRotation="90" wrapText="1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11" fillId="0" borderId="1" xfId="0" applyFont="1" applyFill="1" applyBorder="1" applyAlignment="1">
      <alignment horizontal="left" wrapText="1"/>
    </xf>
    <xf numFmtId="14" fontId="11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14" fontId="0" fillId="0" borderId="0" xfId="0" applyNumberFormat="1" applyBorder="1"/>
    <xf numFmtId="0" fontId="4" fillId="0" borderId="0" xfId="0" applyFont="1" applyBorder="1" applyAlignment="1">
      <alignment horizontal="left" vertical="top" wrapText="1"/>
    </xf>
    <xf numFmtId="164" fontId="0" fillId="0" borderId="0" xfId="0" applyNumberFormat="1" applyBorder="1" applyAlignment="1"/>
    <xf numFmtId="1" fontId="0" fillId="0" borderId="0" xfId="0" applyNumberFormat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14" fontId="7" fillId="0" borderId="1" xfId="0" applyNumberFormat="1" applyFont="1" applyBorder="1" applyAlignment="1">
      <alignment horizontal="left" wrapText="1"/>
    </xf>
    <xf numFmtId="14" fontId="7" fillId="0" borderId="1" xfId="0" applyNumberFormat="1" applyFont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14" fontId="7" fillId="0" borderId="0" xfId="0" applyNumberFormat="1" applyFont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left" vertical="top" wrapText="1"/>
    </xf>
    <xf numFmtId="9" fontId="13" fillId="0" borderId="1" xfId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1" fontId="0" fillId="0" borderId="3" xfId="0" applyNumberForma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Alignment="1">
      <alignment horizontal="center"/>
    </xf>
    <xf numFmtId="14" fontId="11" fillId="0" borderId="1" xfId="0" applyNumberFormat="1" applyFont="1" applyFill="1" applyBorder="1" applyAlignment="1">
      <alignment vertical="top" wrapText="1"/>
    </xf>
    <xf numFmtId="14" fontId="7" fillId="0" borderId="1" xfId="0" applyNumberFormat="1" applyFont="1" applyBorder="1" applyAlignment="1">
      <alignment vertical="top" wrapText="1"/>
    </xf>
    <xf numFmtId="14" fontId="0" fillId="0" borderId="1" xfId="0" applyNumberFormat="1" applyBorder="1" applyAlignment="1"/>
    <xf numFmtId="0" fontId="7" fillId="0" borderId="1" xfId="0" applyFont="1" applyFill="1" applyBorder="1" applyAlignment="1">
      <alignment horizontal="left"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view="pageBreakPreview" zoomScale="80" zoomScaleNormal="80" zoomScaleSheetLayoutView="80" workbookViewId="0">
      <selection activeCell="B6" sqref="B6:G6"/>
    </sheetView>
  </sheetViews>
  <sheetFormatPr defaultRowHeight="15"/>
  <cols>
    <col min="1" max="1" width="3.5703125" customWidth="1"/>
    <col min="2" max="2" width="12.42578125" customWidth="1"/>
    <col min="3" max="3" width="19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hidden="1" customWidth="1"/>
    <col min="10" max="10" width="11.42578125" customWidth="1"/>
    <col min="11" max="11" width="8.5703125" customWidth="1"/>
    <col min="12" max="12" width="7.140625" hidden="1" customWidth="1"/>
    <col min="13" max="13" width="11.140625" hidden="1" customWidth="1"/>
    <col min="14" max="14" width="9.5703125" hidden="1" customWidth="1"/>
    <col min="15" max="15" width="19.5703125" customWidth="1"/>
    <col min="16" max="16" width="0.140625" customWidth="1"/>
  </cols>
  <sheetData>
    <row r="1" spans="1:18" ht="2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"/>
      <c r="Q1" s="2"/>
      <c r="R1" s="2"/>
    </row>
    <row r="2" spans="1:18" ht="21">
      <c r="A2" s="3"/>
      <c r="B2" s="62" t="s">
        <v>19</v>
      </c>
      <c r="C2" s="62"/>
      <c r="G2" s="63" t="s">
        <v>21</v>
      </c>
      <c r="H2" s="63"/>
      <c r="I2" s="63"/>
      <c r="J2" s="63"/>
      <c r="K2" s="63"/>
      <c r="L2" s="2"/>
      <c r="M2" s="2"/>
      <c r="N2" s="2"/>
      <c r="O2" s="2"/>
      <c r="P2" s="2"/>
      <c r="Q2" s="59"/>
      <c r="R2" s="59"/>
    </row>
    <row r="3" spans="1:18" ht="18.75">
      <c r="A3" s="3"/>
      <c r="K3" s="2" t="s">
        <v>0</v>
      </c>
      <c r="L3" s="2" t="s">
        <v>1</v>
      </c>
      <c r="M3" s="2"/>
      <c r="N3" s="2"/>
      <c r="O3" s="2"/>
      <c r="P3" s="2"/>
      <c r="Q3" s="17"/>
      <c r="R3" s="17"/>
    </row>
    <row r="4" spans="1:18" ht="144.7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6" t="s">
        <v>20</v>
      </c>
      <c r="K4" s="7" t="s">
        <v>11</v>
      </c>
      <c r="L4" s="7" t="s">
        <v>11</v>
      </c>
      <c r="M4" s="8" t="s">
        <v>12</v>
      </c>
      <c r="N4" s="8" t="s">
        <v>13</v>
      </c>
      <c r="O4" s="8" t="s">
        <v>14</v>
      </c>
      <c r="Q4" s="2"/>
    </row>
    <row r="5" spans="1:18" ht="30">
      <c r="A5" s="9">
        <v>1</v>
      </c>
      <c r="B5" s="9" t="s">
        <v>91</v>
      </c>
      <c r="C5" s="16" t="s">
        <v>93</v>
      </c>
      <c r="D5" s="16" t="s">
        <v>94</v>
      </c>
      <c r="E5" s="16" t="s">
        <v>77</v>
      </c>
      <c r="F5" s="13">
        <v>38063</v>
      </c>
      <c r="G5" s="15" t="s">
        <v>63</v>
      </c>
      <c r="H5" s="15">
        <v>8</v>
      </c>
      <c r="I5" s="9"/>
      <c r="J5" s="9"/>
      <c r="K5" s="18"/>
      <c r="L5" s="9"/>
      <c r="M5" s="18"/>
      <c r="N5" s="11"/>
      <c r="O5" s="10" t="s">
        <v>95</v>
      </c>
      <c r="P5" s="54"/>
      <c r="Q5" s="34"/>
    </row>
    <row r="6" spans="1:18" ht="30">
      <c r="A6" s="9">
        <v>2</v>
      </c>
      <c r="B6" s="9" t="s">
        <v>40</v>
      </c>
      <c r="C6" s="26" t="s">
        <v>88</v>
      </c>
      <c r="D6" s="26" t="s">
        <v>89</v>
      </c>
      <c r="E6" s="26" t="s">
        <v>32</v>
      </c>
      <c r="F6" s="27">
        <v>38135</v>
      </c>
      <c r="G6" s="28" t="s">
        <v>78</v>
      </c>
      <c r="H6" s="26" t="s">
        <v>90</v>
      </c>
      <c r="I6" s="9"/>
      <c r="J6" s="9"/>
      <c r="K6" s="18"/>
      <c r="L6" s="11"/>
      <c r="M6" s="11"/>
      <c r="N6" s="11"/>
      <c r="O6" s="14" t="s">
        <v>92</v>
      </c>
      <c r="Q6" s="2"/>
    </row>
    <row r="8" spans="1:18">
      <c r="C8" s="60" t="s">
        <v>15</v>
      </c>
      <c r="D8" s="60"/>
      <c r="E8" s="60"/>
      <c r="F8" s="60"/>
      <c r="G8" s="60"/>
    </row>
    <row r="9" spans="1:18">
      <c r="C9" s="60" t="s">
        <v>16</v>
      </c>
      <c r="D9" s="60"/>
      <c r="E9" s="60"/>
      <c r="F9" s="60"/>
      <c r="G9" s="60"/>
    </row>
    <row r="10" spans="1:18">
      <c r="C10" s="60" t="s">
        <v>17</v>
      </c>
      <c r="D10" s="60"/>
      <c r="E10" s="60"/>
      <c r="F10" s="60"/>
      <c r="G10" s="60"/>
    </row>
    <row r="11" spans="1:18">
      <c r="C11" s="60" t="s">
        <v>17</v>
      </c>
      <c r="D11" s="60"/>
      <c r="E11" s="60"/>
      <c r="F11" s="60"/>
      <c r="G11" s="60"/>
    </row>
  </sheetData>
  <autoFilter ref="A4:R4">
    <filterColumn colId="9"/>
  </autoFilter>
  <mergeCells count="8">
    <mergeCell ref="A1:O1"/>
    <mergeCell ref="B2:C2"/>
    <mergeCell ref="G2:K2"/>
    <mergeCell ref="Q2:R2"/>
    <mergeCell ref="C8:G8"/>
    <mergeCell ref="C9:G9"/>
    <mergeCell ref="C10:G10"/>
    <mergeCell ref="C11:G11"/>
  </mergeCells>
  <pageMargins left="0.7" right="0.7" top="0.75" bottom="0.75" header="0.3" footer="0.3"/>
  <pageSetup paperSize="9" scale="72" orientation="landscape" horizontalDpi="180" verticalDpi="180" r:id="rId1"/>
  <colBreaks count="1" manualBreakCount="1">
    <brk id="1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10"/>
  <sheetViews>
    <sheetView view="pageBreakPreview" zoomScale="80" zoomScaleNormal="80" zoomScaleSheetLayoutView="80" workbookViewId="0">
      <selection activeCell="B5" sqref="B5:G5"/>
    </sheetView>
  </sheetViews>
  <sheetFormatPr defaultRowHeight="15"/>
  <cols>
    <col min="1" max="1" width="3.5703125" customWidth="1"/>
    <col min="2" max="2" width="12.42578125" customWidth="1"/>
    <col min="3" max="3" width="19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140625" customWidth="1"/>
    <col min="9" max="9" width="11.42578125" hidden="1" customWidth="1"/>
    <col min="10" max="12" width="11.42578125" customWidth="1"/>
    <col min="13" max="13" width="10" customWidth="1"/>
    <col min="14" max="14" width="7.140625" hidden="1" customWidth="1"/>
    <col min="15" max="15" width="11.140625" hidden="1" customWidth="1"/>
    <col min="16" max="16" width="9.5703125" hidden="1" customWidth="1"/>
    <col min="17" max="17" width="9.5703125" customWidth="1"/>
    <col min="18" max="18" width="19.5703125" customWidth="1"/>
    <col min="19" max="19" width="0.140625" customWidth="1"/>
  </cols>
  <sheetData>
    <row r="1" spans="1:21" ht="2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1"/>
      <c r="T1" s="2"/>
      <c r="U1" s="2"/>
    </row>
    <row r="2" spans="1:21" ht="21">
      <c r="A2" s="3"/>
      <c r="B2" s="62" t="s">
        <v>19</v>
      </c>
      <c r="C2" s="62"/>
      <c r="G2" s="65" t="s">
        <v>23</v>
      </c>
      <c r="H2" s="65"/>
      <c r="I2" s="65"/>
      <c r="J2" s="65"/>
      <c r="K2" s="65"/>
      <c r="L2" s="65"/>
      <c r="M2" s="65"/>
      <c r="N2" s="2"/>
      <c r="O2" s="2"/>
      <c r="P2" s="2"/>
      <c r="Q2" s="2"/>
      <c r="R2" s="2"/>
      <c r="S2" s="2"/>
      <c r="T2" s="59"/>
      <c r="U2" s="59"/>
    </row>
    <row r="3" spans="1:21" ht="18.75">
      <c r="A3" s="3"/>
      <c r="M3" s="2" t="s">
        <v>18</v>
      </c>
      <c r="N3" s="2" t="s">
        <v>1</v>
      </c>
      <c r="O3" s="2"/>
      <c r="P3" s="2"/>
      <c r="Q3" s="2"/>
      <c r="R3" s="2"/>
      <c r="S3" s="2"/>
      <c r="T3" s="55"/>
      <c r="U3" s="55"/>
    </row>
    <row r="4" spans="1:21" ht="144.7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19" t="s">
        <v>24</v>
      </c>
      <c r="K4" s="20" t="s">
        <v>11</v>
      </c>
      <c r="L4" s="19" t="s">
        <v>25</v>
      </c>
      <c r="M4" s="20" t="s">
        <v>11</v>
      </c>
      <c r="N4" s="7" t="s">
        <v>11</v>
      </c>
      <c r="O4" s="8" t="s">
        <v>12</v>
      </c>
      <c r="P4" s="8" t="s">
        <v>13</v>
      </c>
      <c r="Q4" s="8" t="s">
        <v>26</v>
      </c>
      <c r="R4" s="8" t="s">
        <v>14</v>
      </c>
    </row>
    <row r="5" spans="1:21" ht="30">
      <c r="A5" s="9">
        <v>1</v>
      </c>
      <c r="B5" s="9" t="s">
        <v>54</v>
      </c>
      <c r="C5" s="16" t="s">
        <v>37</v>
      </c>
      <c r="D5" s="16" t="s">
        <v>38</v>
      </c>
      <c r="E5" s="16" t="s">
        <v>39</v>
      </c>
      <c r="F5" s="13">
        <v>37777</v>
      </c>
      <c r="G5" s="13" t="s">
        <v>33</v>
      </c>
      <c r="H5" s="15">
        <v>9</v>
      </c>
      <c r="I5" s="9"/>
      <c r="J5" s="9">
        <v>17.5</v>
      </c>
      <c r="K5" s="9">
        <f>40*J5/20</f>
        <v>35</v>
      </c>
      <c r="L5" s="9">
        <v>39.729999999999997</v>
      </c>
      <c r="M5" s="18">
        <f>40*L8/L5</f>
        <v>40</v>
      </c>
      <c r="N5" s="11"/>
      <c r="O5" s="11"/>
      <c r="P5" s="11"/>
      <c r="Q5" s="11">
        <f>K5+M5</f>
        <v>75</v>
      </c>
      <c r="R5" s="10" t="s">
        <v>36</v>
      </c>
    </row>
    <row r="7" spans="1:21">
      <c r="C7" s="60" t="s">
        <v>15</v>
      </c>
      <c r="D7" s="60"/>
      <c r="E7" s="60"/>
      <c r="F7" s="60"/>
      <c r="G7" s="60"/>
    </row>
    <row r="8" spans="1:21">
      <c r="C8" s="60" t="s">
        <v>16</v>
      </c>
      <c r="D8" s="60"/>
      <c r="E8" s="60"/>
      <c r="F8" s="60"/>
      <c r="G8" s="60"/>
      <c r="L8" s="12">
        <v>39.729999999999997</v>
      </c>
    </row>
    <row r="9" spans="1:21">
      <c r="C9" s="60" t="s">
        <v>17</v>
      </c>
      <c r="D9" s="60"/>
      <c r="E9" s="60"/>
      <c r="F9" s="60"/>
      <c r="G9" s="60"/>
    </row>
    <row r="10" spans="1:21">
      <c r="C10" s="60" t="s">
        <v>17</v>
      </c>
      <c r="D10" s="60"/>
      <c r="E10" s="60"/>
      <c r="F10" s="60"/>
      <c r="G10" s="60"/>
    </row>
  </sheetData>
  <autoFilter ref="A4:U4">
    <filterColumn colId="9"/>
    <filterColumn colId="10"/>
    <filterColumn colId="11"/>
    <filterColumn colId="16"/>
  </autoFilter>
  <mergeCells count="8">
    <mergeCell ref="A1:R1"/>
    <mergeCell ref="B2:C2"/>
    <mergeCell ref="G2:M2"/>
    <mergeCell ref="T2:U2"/>
    <mergeCell ref="C7:G7"/>
    <mergeCell ref="C8:G8"/>
    <mergeCell ref="C9:G9"/>
    <mergeCell ref="C10:G10"/>
  </mergeCells>
  <pageMargins left="0.7" right="0.7" top="0.75" bottom="0.75" header="0.3" footer="0.3"/>
  <pageSetup paperSize="9" scale="68" orientation="landscape" horizontalDpi="180" verticalDpi="180" r:id="rId1"/>
  <colBreaks count="1" manualBreakCount="1">
    <brk id="1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14"/>
  <sheetViews>
    <sheetView view="pageBreakPreview" zoomScale="80" zoomScaleNormal="80" zoomScaleSheetLayoutView="80" workbookViewId="0">
      <selection activeCell="R5" sqref="R5:R8"/>
    </sheetView>
  </sheetViews>
  <sheetFormatPr defaultRowHeight="15"/>
  <cols>
    <col min="1" max="1" width="3.5703125" customWidth="1"/>
    <col min="2" max="2" width="12.42578125" customWidth="1"/>
    <col min="3" max="3" width="19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hidden="1" customWidth="1"/>
    <col min="10" max="12" width="11.42578125" customWidth="1"/>
    <col min="13" max="13" width="10" customWidth="1"/>
    <col min="14" max="14" width="7.140625" hidden="1" customWidth="1"/>
    <col min="15" max="15" width="11.140625" hidden="1" customWidth="1"/>
    <col min="16" max="16" width="9.5703125" hidden="1" customWidth="1"/>
    <col min="17" max="17" width="9.5703125" customWidth="1"/>
    <col min="18" max="18" width="19.5703125" customWidth="1"/>
    <col min="19" max="19" width="0.140625" customWidth="1"/>
  </cols>
  <sheetData>
    <row r="1" spans="1:21" ht="2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1"/>
      <c r="T1" s="2"/>
      <c r="U1" s="2"/>
    </row>
    <row r="2" spans="1:21" ht="21">
      <c r="A2" s="3"/>
      <c r="B2" s="62" t="s">
        <v>19</v>
      </c>
      <c r="C2" s="62"/>
      <c r="G2" s="65" t="s">
        <v>23</v>
      </c>
      <c r="H2" s="65"/>
      <c r="I2" s="65"/>
      <c r="J2" s="65"/>
      <c r="K2" s="65"/>
      <c r="L2" s="65"/>
      <c r="M2" s="65"/>
      <c r="N2" s="2"/>
      <c r="O2" s="2"/>
      <c r="P2" s="2"/>
      <c r="Q2" s="2"/>
      <c r="R2" s="2"/>
      <c r="S2" s="2"/>
      <c r="T2" s="59"/>
      <c r="U2" s="59"/>
    </row>
    <row r="3" spans="1:21" ht="18.75">
      <c r="A3" s="3"/>
      <c r="M3" s="2" t="s">
        <v>18</v>
      </c>
      <c r="N3" s="2" t="s">
        <v>1</v>
      </c>
      <c r="O3" s="2"/>
      <c r="P3" s="2"/>
      <c r="Q3" s="2"/>
      <c r="R3" s="2"/>
      <c r="S3" s="2"/>
      <c r="T3" s="17"/>
      <c r="U3" s="17"/>
    </row>
    <row r="4" spans="1:21" ht="66.599999999999994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19" t="s">
        <v>24</v>
      </c>
      <c r="K4" s="20" t="s">
        <v>11</v>
      </c>
      <c r="L4" s="19" t="s">
        <v>25</v>
      </c>
      <c r="M4" s="20" t="s">
        <v>11</v>
      </c>
      <c r="N4" s="7" t="s">
        <v>11</v>
      </c>
      <c r="O4" s="8" t="s">
        <v>12</v>
      </c>
      <c r="P4" s="8" t="s">
        <v>13</v>
      </c>
      <c r="Q4" s="8" t="s">
        <v>26</v>
      </c>
      <c r="R4" s="8" t="s">
        <v>14</v>
      </c>
    </row>
    <row r="5" spans="1:21" ht="30">
      <c r="A5" s="9">
        <v>1</v>
      </c>
      <c r="B5" s="9" t="s">
        <v>57</v>
      </c>
      <c r="C5" s="24" t="s">
        <v>43</v>
      </c>
      <c r="D5" s="24" t="s">
        <v>44</v>
      </c>
      <c r="E5" s="24" t="s">
        <v>45</v>
      </c>
      <c r="F5" s="66">
        <v>37632</v>
      </c>
      <c r="G5" s="37" t="s">
        <v>78</v>
      </c>
      <c r="H5" s="15">
        <v>9</v>
      </c>
      <c r="I5" s="9"/>
      <c r="J5" s="9">
        <v>0</v>
      </c>
      <c r="K5" s="9">
        <f>40*J5/20</f>
        <v>0</v>
      </c>
      <c r="L5" s="9">
        <v>0</v>
      </c>
      <c r="M5" s="18">
        <v>0</v>
      </c>
      <c r="N5" s="11"/>
      <c r="O5" s="11"/>
      <c r="P5" s="11"/>
      <c r="Q5" s="11">
        <f>K5+M5</f>
        <v>0</v>
      </c>
      <c r="R5" s="10" t="s">
        <v>107</v>
      </c>
    </row>
    <row r="6" spans="1:21">
      <c r="A6" s="9">
        <v>2</v>
      </c>
      <c r="B6" s="9" t="s">
        <v>106</v>
      </c>
      <c r="C6" s="10" t="s">
        <v>96</v>
      </c>
      <c r="D6" s="10" t="s">
        <v>97</v>
      </c>
      <c r="E6" s="10" t="s">
        <v>34</v>
      </c>
      <c r="F6" s="67">
        <v>37710</v>
      </c>
      <c r="G6" s="10" t="s">
        <v>98</v>
      </c>
      <c r="H6" s="15">
        <v>9</v>
      </c>
      <c r="I6" s="9"/>
      <c r="J6" s="9">
        <v>0</v>
      </c>
      <c r="K6" s="9">
        <f t="shared" ref="K6:K8" si="0">40*J6/20</f>
        <v>0</v>
      </c>
      <c r="L6" s="9">
        <v>0</v>
      </c>
      <c r="M6" s="18">
        <v>0</v>
      </c>
      <c r="N6" s="11"/>
      <c r="O6" s="11"/>
      <c r="P6" s="11"/>
      <c r="Q6" s="11">
        <f t="shared" ref="Q6" si="1">K6+M6</f>
        <v>0</v>
      </c>
      <c r="R6" s="10" t="s">
        <v>105</v>
      </c>
    </row>
    <row r="7" spans="1:21">
      <c r="A7" s="9">
        <v>3</v>
      </c>
      <c r="B7" s="9" t="s">
        <v>50</v>
      </c>
      <c r="C7" s="16" t="s">
        <v>102</v>
      </c>
      <c r="D7" s="16" t="s">
        <v>47</v>
      </c>
      <c r="E7" s="16" t="s">
        <v>103</v>
      </c>
      <c r="F7" s="68">
        <v>37768</v>
      </c>
      <c r="G7" s="10" t="s">
        <v>98</v>
      </c>
      <c r="H7" s="15">
        <v>9</v>
      </c>
      <c r="I7" s="9"/>
      <c r="J7" s="9">
        <v>0</v>
      </c>
      <c r="K7" s="9">
        <f t="shared" si="0"/>
        <v>0</v>
      </c>
      <c r="L7" s="9">
        <v>0</v>
      </c>
      <c r="M7" s="18">
        <v>0</v>
      </c>
      <c r="N7" s="11"/>
      <c r="O7" s="11"/>
      <c r="P7" s="11"/>
      <c r="Q7" s="11">
        <f t="shared" ref="Q7:Q8" si="2">K7+M7</f>
        <v>0</v>
      </c>
      <c r="R7" s="10" t="s">
        <v>105</v>
      </c>
    </row>
    <row r="8" spans="1:21">
      <c r="A8" s="9">
        <v>4</v>
      </c>
      <c r="B8" s="9" t="s">
        <v>49</v>
      </c>
      <c r="C8" s="16" t="s">
        <v>46</v>
      </c>
      <c r="D8" s="16" t="s">
        <v>47</v>
      </c>
      <c r="E8" s="16" t="s">
        <v>48</v>
      </c>
      <c r="F8" s="68">
        <v>37691</v>
      </c>
      <c r="G8" s="10" t="s">
        <v>98</v>
      </c>
      <c r="H8" s="15">
        <v>9</v>
      </c>
      <c r="I8" s="9"/>
      <c r="J8" s="9">
        <v>15</v>
      </c>
      <c r="K8" s="9">
        <f t="shared" si="0"/>
        <v>30</v>
      </c>
      <c r="L8" s="9">
        <v>67.3</v>
      </c>
      <c r="M8" s="18">
        <f>40*L12/L8</f>
        <v>40</v>
      </c>
      <c r="N8" s="11"/>
      <c r="O8" s="11"/>
      <c r="P8" s="11"/>
      <c r="Q8" s="11">
        <f t="shared" si="2"/>
        <v>70</v>
      </c>
      <c r="R8" s="10" t="s">
        <v>105</v>
      </c>
    </row>
    <row r="9" spans="1:21">
      <c r="A9" s="29"/>
      <c r="B9" s="29"/>
      <c r="C9" s="30"/>
      <c r="D9" s="30"/>
      <c r="E9" s="30"/>
      <c r="F9" s="31"/>
      <c r="G9" s="32"/>
      <c r="H9" s="32"/>
      <c r="I9" s="29"/>
      <c r="J9" s="29"/>
      <c r="K9" s="29"/>
      <c r="L9" s="29"/>
      <c r="M9" s="33"/>
      <c r="N9" s="34"/>
      <c r="O9" s="34"/>
      <c r="P9" s="34"/>
      <c r="Q9" s="34"/>
      <c r="R9" s="35"/>
    </row>
    <row r="11" spans="1:21">
      <c r="C11" s="60" t="s">
        <v>15</v>
      </c>
      <c r="D11" s="60"/>
      <c r="E11" s="60"/>
      <c r="F11" s="60"/>
      <c r="G11" s="60"/>
    </row>
    <row r="12" spans="1:21">
      <c r="C12" s="60" t="s">
        <v>16</v>
      </c>
      <c r="D12" s="60"/>
      <c r="E12" s="60"/>
      <c r="F12" s="60"/>
      <c r="G12" s="60"/>
      <c r="L12" s="12">
        <v>67.3</v>
      </c>
    </row>
    <row r="13" spans="1:21">
      <c r="C13" s="60" t="s">
        <v>17</v>
      </c>
      <c r="D13" s="60"/>
      <c r="E13" s="60"/>
      <c r="F13" s="60"/>
      <c r="G13" s="60"/>
    </row>
    <row r="14" spans="1:21">
      <c r="C14" s="60" t="s">
        <v>17</v>
      </c>
      <c r="D14" s="60"/>
      <c r="E14" s="60"/>
      <c r="F14" s="60"/>
      <c r="G14" s="60"/>
    </row>
  </sheetData>
  <autoFilter ref="A4:U4">
    <filterColumn colId="9"/>
    <filterColumn colId="10"/>
    <filterColumn colId="11"/>
    <filterColumn colId="16"/>
  </autoFilter>
  <mergeCells count="8">
    <mergeCell ref="A1:R1"/>
    <mergeCell ref="B2:C2"/>
    <mergeCell ref="G2:M2"/>
    <mergeCell ref="T2:U2"/>
    <mergeCell ref="C11:G11"/>
    <mergeCell ref="C12:G12"/>
    <mergeCell ref="C13:G13"/>
    <mergeCell ref="C14:G14"/>
  </mergeCells>
  <pageMargins left="0.7" right="0.7" top="0.75" bottom="0.75" header="0.3" footer="0.3"/>
  <pageSetup paperSize="9" scale="68" orientation="landscape" horizontalDpi="180" verticalDpi="180" r:id="rId1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14"/>
  <sheetViews>
    <sheetView view="pageBreakPreview" zoomScale="80" zoomScaleNormal="80" zoomScaleSheetLayoutView="80" workbookViewId="0">
      <selection activeCell="B5" sqref="B5:H9"/>
    </sheetView>
  </sheetViews>
  <sheetFormatPr defaultRowHeight="15"/>
  <cols>
    <col min="1" max="1" width="3.5703125" customWidth="1"/>
    <col min="2" max="2" width="12.42578125" customWidth="1"/>
    <col min="3" max="3" width="19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12" width="11.42578125" customWidth="1"/>
    <col min="13" max="13" width="10" customWidth="1"/>
    <col min="14" max="14" width="7.140625" hidden="1" customWidth="1"/>
    <col min="15" max="15" width="11.140625" hidden="1" customWidth="1"/>
    <col min="16" max="16" width="9.5703125" hidden="1" customWidth="1"/>
    <col min="17" max="17" width="9.5703125" customWidth="1"/>
    <col min="18" max="18" width="19.5703125" customWidth="1"/>
    <col min="19" max="19" width="0.140625" customWidth="1"/>
  </cols>
  <sheetData>
    <row r="1" spans="1:21" ht="2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1"/>
      <c r="T1" s="2"/>
      <c r="U1" s="2"/>
    </row>
    <row r="2" spans="1:21" ht="21">
      <c r="A2" s="3"/>
      <c r="B2" s="62" t="s">
        <v>19</v>
      </c>
      <c r="C2" s="62"/>
      <c r="G2" s="65" t="s">
        <v>23</v>
      </c>
      <c r="H2" s="65"/>
      <c r="I2" s="65"/>
      <c r="J2" s="65"/>
      <c r="K2" s="65"/>
      <c r="L2" s="65"/>
      <c r="M2" s="65"/>
      <c r="N2" s="2"/>
      <c r="O2" s="2"/>
      <c r="P2" s="2"/>
      <c r="Q2" s="2"/>
      <c r="R2" s="2"/>
      <c r="S2" s="2"/>
      <c r="T2" s="59"/>
      <c r="U2" s="59"/>
    </row>
    <row r="3" spans="1:21" ht="18.75">
      <c r="A3" s="3"/>
      <c r="M3" s="2" t="s">
        <v>18</v>
      </c>
      <c r="N3" s="2" t="s">
        <v>1</v>
      </c>
      <c r="O3" s="2"/>
      <c r="P3" s="2"/>
      <c r="Q3" s="2"/>
      <c r="R3" s="2"/>
      <c r="S3" s="2"/>
      <c r="T3" s="17"/>
      <c r="U3" s="17"/>
    </row>
    <row r="4" spans="1:21" ht="144.7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19" t="s">
        <v>24</v>
      </c>
      <c r="K4" s="20" t="s">
        <v>11</v>
      </c>
      <c r="L4" s="19" t="s">
        <v>25</v>
      </c>
      <c r="M4" s="20" t="s">
        <v>11</v>
      </c>
      <c r="N4" s="7" t="s">
        <v>11</v>
      </c>
      <c r="O4" s="8" t="s">
        <v>12</v>
      </c>
      <c r="P4" s="8" t="s">
        <v>13</v>
      </c>
      <c r="Q4" s="8" t="s">
        <v>26</v>
      </c>
      <c r="R4" s="8" t="s">
        <v>14</v>
      </c>
    </row>
    <row r="5" spans="1:21" ht="30">
      <c r="A5" s="9">
        <v>1</v>
      </c>
      <c r="B5" s="9" t="s">
        <v>128</v>
      </c>
      <c r="C5" s="39" t="s">
        <v>113</v>
      </c>
      <c r="D5" s="39" t="s">
        <v>114</v>
      </c>
      <c r="E5" s="39" t="s">
        <v>115</v>
      </c>
      <c r="F5" s="56">
        <v>37408</v>
      </c>
      <c r="G5" s="15" t="s">
        <v>63</v>
      </c>
      <c r="H5" s="15">
        <v>10</v>
      </c>
      <c r="I5" s="9"/>
      <c r="J5" s="9">
        <v>12</v>
      </c>
      <c r="K5" s="9">
        <f t="shared" ref="K5:K9" si="0">40*J5/20</f>
        <v>24</v>
      </c>
      <c r="L5" s="9">
        <v>53</v>
      </c>
      <c r="M5" s="18">
        <f>40*L12/L5</f>
        <v>32.226415094339622</v>
      </c>
      <c r="N5" s="11"/>
      <c r="O5" s="11"/>
      <c r="P5" s="11"/>
      <c r="Q5" s="11">
        <f t="shared" ref="Q5:Q9" si="1">K5+M5</f>
        <v>56.226415094339622</v>
      </c>
      <c r="R5" s="10" t="s">
        <v>159</v>
      </c>
    </row>
    <row r="6" spans="1:21">
      <c r="A6" s="9">
        <v>2</v>
      </c>
      <c r="B6" s="9" t="s">
        <v>130</v>
      </c>
      <c r="C6" s="39" t="s">
        <v>116</v>
      </c>
      <c r="D6" s="39" t="s">
        <v>117</v>
      </c>
      <c r="E6" s="39" t="s">
        <v>115</v>
      </c>
      <c r="F6" s="56">
        <v>37470</v>
      </c>
      <c r="G6" s="15" t="s">
        <v>104</v>
      </c>
      <c r="H6" s="15">
        <v>10</v>
      </c>
      <c r="I6" s="9"/>
      <c r="J6" s="9">
        <v>18.5</v>
      </c>
      <c r="K6" s="9">
        <f t="shared" si="0"/>
        <v>37</v>
      </c>
      <c r="L6" s="9">
        <v>42.7</v>
      </c>
      <c r="M6" s="18">
        <f>40*L12/L6</f>
        <v>40</v>
      </c>
      <c r="N6" s="11"/>
      <c r="O6" s="11"/>
      <c r="P6" s="11"/>
      <c r="Q6" s="11">
        <f t="shared" si="1"/>
        <v>77</v>
      </c>
      <c r="R6" s="10" t="s">
        <v>107</v>
      </c>
    </row>
    <row r="7" spans="1:21">
      <c r="A7" s="9">
        <v>3</v>
      </c>
      <c r="B7" s="9" t="s">
        <v>134</v>
      </c>
      <c r="C7" s="39" t="s">
        <v>118</v>
      </c>
      <c r="D7" s="39" t="s">
        <v>83</v>
      </c>
      <c r="E7" s="39" t="s">
        <v>115</v>
      </c>
      <c r="F7" s="40">
        <v>37505</v>
      </c>
      <c r="G7" s="39" t="s">
        <v>98</v>
      </c>
      <c r="H7" s="15">
        <v>10</v>
      </c>
      <c r="I7" s="9"/>
      <c r="J7" s="9">
        <v>0</v>
      </c>
      <c r="K7" s="9">
        <f t="shared" si="0"/>
        <v>0</v>
      </c>
      <c r="L7" s="9">
        <v>0</v>
      </c>
      <c r="M7" s="18">
        <v>0</v>
      </c>
      <c r="N7" s="11"/>
      <c r="O7" s="11"/>
      <c r="P7" s="11"/>
      <c r="Q7" s="11">
        <v>0</v>
      </c>
      <c r="R7" s="10" t="s">
        <v>160</v>
      </c>
    </row>
    <row r="8" spans="1:21">
      <c r="A8" s="9">
        <v>4</v>
      </c>
      <c r="B8" s="9" t="s">
        <v>137</v>
      </c>
      <c r="C8" s="39" t="s">
        <v>124</v>
      </c>
      <c r="D8" s="14" t="s">
        <v>94</v>
      </c>
      <c r="E8" s="14" t="s">
        <v>125</v>
      </c>
      <c r="F8" s="41">
        <v>37824</v>
      </c>
      <c r="G8" s="42" t="s">
        <v>138</v>
      </c>
      <c r="H8" s="15">
        <v>10</v>
      </c>
      <c r="I8" s="9"/>
      <c r="J8" s="9">
        <v>12.5</v>
      </c>
      <c r="K8" s="9">
        <f t="shared" si="0"/>
        <v>25</v>
      </c>
      <c r="L8" s="9">
        <v>50</v>
      </c>
      <c r="M8" s="18">
        <f>40*L12/L8</f>
        <v>34.159999999999997</v>
      </c>
      <c r="N8" s="11"/>
      <c r="O8" s="11"/>
      <c r="P8" s="11"/>
      <c r="Q8" s="11">
        <f t="shared" si="1"/>
        <v>59.16</v>
      </c>
      <c r="R8" s="10" t="s">
        <v>139</v>
      </c>
    </row>
    <row r="9" spans="1:21" ht="15.75" customHeight="1">
      <c r="A9" s="9">
        <v>5</v>
      </c>
      <c r="B9" s="9" t="s">
        <v>58</v>
      </c>
      <c r="C9" s="39" t="s">
        <v>108</v>
      </c>
      <c r="D9" s="39" t="s">
        <v>97</v>
      </c>
      <c r="E9" s="39" t="s">
        <v>109</v>
      </c>
      <c r="F9" s="56">
        <v>37388</v>
      </c>
      <c r="G9" s="15" t="s">
        <v>104</v>
      </c>
      <c r="H9" s="15">
        <v>10</v>
      </c>
      <c r="I9" s="9"/>
      <c r="J9" s="9">
        <v>18</v>
      </c>
      <c r="K9" s="9">
        <f t="shared" si="0"/>
        <v>36</v>
      </c>
      <c r="L9" s="9">
        <v>46</v>
      </c>
      <c r="M9" s="18">
        <f>40*L12/L9</f>
        <v>37.130434782608695</v>
      </c>
      <c r="N9" s="11"/>
      <c r="O9" s="11"/>
      <c r="P9" s="11"/>
      <c r="Q9" s="11">
        <f t="shared" si="1"/>
        <v>73.130434782608688</v>
      </c>
      <c r="R9" s="10" t="s">
        <v>107</v>
      </c>
    </row>
    <row r="11" spans="1:21">
      <c r="C11" s="60" t="s">
        <v>15</v>
      </c>
      <c r="D11" s="60"/>
      <c r="E11" s="60"/>
      <c r="F11" s="60"/>
      <c r="G11" s="60"/>
    </row>
    <row r="12" spans="1:21">
      <c r="C12" s="60" t="s">
        <v>16</v>
      </c>
      <c r="D12" s="60"/>
      <c r="E12" s="60"/>
      <c r="F12" s="60"/>
      <c r="G12" s="60"/>
      <c r="L12" s="12">
        <v>42.7</v>
      </c>
    </row>
    <row r="13" spans="1:21">
      <c r="C13" s="60" t="s">
        <v>17</v>
      </c>
      <c r="D13" s="60"/>
      <c r="E13" s="60"/>
      <c r="F13" s="60"/>
      <c r="G13" s="60"/>
    </row>
    <row r="14" spans="1:21">
      <c r="C14" s="60" t="s">
        <v>17</v>
      </c>
      <c r="D14" s="60"/>
      <c r="E14" s="60"/>
      <c r="F14" s="60"/>
      <c r="G14" s="60"/>
    </row>
  </sheetData>
  <autoFilter ref="A4:U4"/>
  <mergeCells count="8">
    <mergeCell ref="A1:R1"/>
    <mergeCell ref="B2:C2"/>
    <mergeCell ref="G2:M2"/>
    <mergeCell ref="T2:U2"/>
    <mergeCell ref="C11:G11"/>
    <mergeCell ref="C12:G12"/>
    <mergeCell ref="C13:G13"/>
    <mergeCell ref="C14:G14"/>
  </mergeCells>
  <pageMargins left="0.7" right="0.7" top="0.75" bottom="0.75" header="0.3" footer="0.3"/>
  <pageSetup paperSize="9" scale="68" orientation="landscape" horizontalDpi="180" verticalDpi="180" r:id="rId1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U13"/>
  <sheetViews>
    <sheetView view="pageBreakPreview" zoomScale="80" zoomScaleNormal="80" zoomScaleSheetLayoutView="80" workbookViewId="0">
      <selection activeCell="B5" sqref="B5:H8"/>
    </sheetView>
  </sheetViews>
  <sheetFormatPr defaultRowHeight="15"/>
  <cols>
    <col min="1" max="1" width="3.5703125" customWidth="1"/>
    <col min="2" max="2" width="12.42578125" customWidth="1"/>
    <col min="3" max="3" width="19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hidden="1" customWidth="1"/>
    <col min="10" max="12" width="11.42578125" customWidth="1"/>
    <col min="13" max="13" width="10" customWidth="1"/>
    <col min="14" max="14" width="7.140625" hidden="1" customWidth="1"/>
    <col min="15" max="15" width="11.140625" hidden="1" customWidth="1"/>
    <col min="16" max="16" width="9.5703125" hidden="1" customWidth="1"/>
    <col min="17" max="17" width="9.5703125" customWidth="1"/>
    <col min="18" max="18" width="19.5703125" customWidth="1"/>
    <col min="19" max="19" width="0.140625" customWidth="1"/>
  </cols>
  <sheetData>
    <row r="1" spans="1:21" ht="2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1"/>
      <c r="T1" s="2"/>
      <c r="U1" s="2"/>
    </row>
    <row r="2" spans="1:21" ht="21">
      <c r="A2" s="3"/>
      <c r="B2" s="62" t="s">
        <v>19</v>
      </c>
      <c r="C2" s="62"/>
      <c r="G2" s="65" t="s">
        <v>23</v>
      </c>
      <c r="H2" s="65"/>
      <c r="I2" s="65"/>
      <c r="J2" s="65"/>
      <c r="K2" s="65"/>
      <c r="L2" s="65"/>
      <c r="M2" s="65"/>
      <c r="N2" s="2"/>
      <c r="O2" s="2"/>
      <c r="P2" s="2"/>
      <c r="Q2" s="2"/>
      <c r="R2" s="2"/>
      <c r="S2" s="2"/>
      <c r="T2" s="59"/>
      <c r="U2" s="59"/>
    </row>
    <row r="3" spans="1:21" ht="18.75">
      <c r="A3" s="3"/>
      <c r="M3" s="2" t="s">
        <v>18</v>
      </c>
      <c r="N3" s="2" t="s">
        <v>1</v>
      </c>
      <c r="O3" s="2"/>
      <c r="P3" s="2"/>
      <c r="Q3" s="2"/>
      <c r="R3" s="2"/>
      <c r="S3" s="2"/>
      <c r="T3" s="55"/>
      <c r="U3" s="55"/>
    </row>
    <row r="4" spans="1:21" ht="144.7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19" t="s">
        <v>24</v>
      </c>
      <c r="K4" s="20" t="s">
        <v>11</v>
      </c>
      <c r="L4" s="19" t="s">
        <v>25</v>
      </c>
      <c r="M4" s="20" t="s">
        <v>11</v>
      </c>
      <c r="N4" s="7" t="s">
        <v>11</v>
      </c>
      <c r="O4" s="8" t="s">
        <v>12</v>
      </c>
      <c r="P4" s="8" t="s">
        <v>13</v>
      </c>
      <c r="Q4" s="8" t="s">
        <v>26</v>
      </c>
      <c r="R4" s="8" t="s">
        <v>14</v>
      </c>
    </row>
    <row r="5" spans="1:21">
      <c r="A5" s="9">
        <v>1</v>
      </c>
      <c r="B5" s="9" t="s">
        <v>136</v>
      </c>
      <c r="C5" s="39" t="s">
        <v>122</v>
      </c>
      <c r="D5" s="39" t="s">
        <v>123</v>
      </c>
      <c r="E5" s="39" t="s">
        <v>39</v>
      </c>
      <c r="F5" s="41">
        <v>37729</v>
      </c>
      <c r="G5" s="15" t="s">
        <v>104</v>
      </c>
      <c r="H5" s="15">
        <v>10</v>
      </c>
      <c r="I5" s="9"/>
      <c r="J5" s="9">
        <v>0</v>
      </c>
      <c r="K5" s="9">
        <f t="shared" ref="K5:K8" si="0">40*J5/20</f>
        <v>0</v>
      </c>
      <c r="L5" s="9">
        <v>0</v>
      </c>
      <c r="M5" s="18">
        <v>0</v>
      </c>
      <c r="N5" s="11"/>
      <c r="O5" s="11"/>
      <c r="P5" s="11"/>
      <c r="Q5" s="11">
        <v>0</v>
      </c>
      <c r="R5" s="10" t="s">
        <v>107</v>
      </c>
    </row>
    <row r="6" spans="1:21" ht="45">
      <c r="A6" s="9">
        <v>2</v>
      </c>
      <c r="B6" s="9" t="s">
        <v>60</v>
      </c>
      <c r="C6" s="39" t="s">
        <v>51</v>
      </c>
      <c r="D6" s="39" t="s">
        <v>52</v>
      </c>
      <c r="E6" s="39" t="s">
        <v>53</v>
      </c>
      <c r="F6" s="13">
        <v>37572</v>
      </c>
      <c r="G6" s="15" t="s">
        <v>126</v>
      </c>
      <c r="H6" s="15">
        <v>10</v>
      </c>
      <c r="I6" s="9"/>
      <c r="J6" s="9">
        <v>18.600000000000001</v>
      </c>
      <c r="K6" s="9">
        <f t="shared" si="0"/>
        <v>37.200000000000003</v>
      </c>
      <c r="L6" s="9">
        <v>55.09</v>
      </c>
      <c r="M6" s="18">
        <f>40*L11/L6</f>
        <v>37.952441459430027</v>
      </c>
      <c r="N6" s="11"/>
      <c r="O6" s="11"/>
      <c r="P6" s="11"/>
      <c r="Q6" s="11">
        <f t="shared" ref="Q5:Q8" si="1">K6+M6</f>
        <v>75.152441459430037</v>
      </c>
      <c r="R6" s="10" t="s">
        <v>131</v>
      </c>
    </row>
    <row r="7" spans="1:21" ht="45">
      <c r="A7" s="9">
        <v>3</v>
      </c>
      <c r="B7" s="9" t="s">
        <v>65</v>
      </c>
      <c r="C7" s="39" t="s">
        <v>110</v>
      </c>
      <c r="D7" s="39" t="s">
        <v>111</v>
      </c>
      <c r="E7" s="39" t="s">
        <v>112</v>
      </c>
      <c r="F7" s="13">
        <v>37267</v>
      </c>
      <c r="G7" s="15" t="s">
        <v>56</v>
      </c>
      <c r="H7" s="15">
        <v>10</v>
      </c>
      <c r="I7" s="9"/>
      <c r="J7" s="9">
        <v>18.600000000000001</v>
      </c>
      <c r="K7" s="9">
        <f t="shared" si="0"/>
        <v>37.200000000000003</v>
      </c>
      <c r="L7" s="9">
        <v>64.319999999999993</v>
      </c>
      <c r="M7" s="18">
        <f>40*L11/L7</f>
        <v>32.506218905472643</v>
      </c>
      <c r="N7" s="11"/>
      <c r="O7" s="11"/>
      <c r="P7" s="11"/>
      <c r="Q7" s="11">
        <f t="shared" si="1"/>
        <v>69.706218905472639</v>
      </c>
      <c r="R7" s="10" t="s">
        <v>127</v>
      </c>
    </row>
    <row r="8" spans="1:21">
      <c r="A8" s="9">
        <v>4</v>
      </c>
      <c r="B8" s="9" t="s">
        <v>133</v>
      </c>
      <c r="C8" s="39" t="s">
        <v>119</v>
      </c>
      <c r="D8" s="14" t="s">
        <v>120</v>
      </c>
      <c r="E8" s="14" t="s">
        <v>55</v>
      </c>
      <c r="F8" s="41">
        <v>37173</v>
      </c>
      <c r="G8" s="42" t="s">
        <v>121</v>
      </c>
      <c r="H8" s="15">
        <v>10</v>
      </c>
      <c r="I8" s="9"/>
      <c r="J8" s="9">
        <v>16.899999999999999</v>
      </c>
      <c r="K8" s="9">
        <f t="shared" si="0"/>
        <v>33.799999999999997</v>
      </c>
      <c r="L8" s="9">
        <v>52.27</v>
      </c>
      <c r="M8" s="18">
        <f>40*L11/L8</f>
        <v>40</v>
      </c>
      <c r="N8" s="11"/>
      <c r="O8" s="11"/>
      <c r="P8" s="11"/>
      <c r="Q8" s="11">
        <f t="shared" si="1"/>
        <v>73.8</v>
      </c>
      <c r="R8" s="10" t="s">
        <v>135</v>
      </c>
    </row>
    <row r="11" spans="1:21">
      <c r="B11" s="29"/>
      <c r="C11" s="43"/>
      <c r="D11" s="44"/>
      <c r="E11" s="44"/>
      <c r="F11" s="45"/>
      <c r="G11" s="46"/>
      <c r="L11" s="12">
        <v>52.27</v>
      </c>
    </row>
    <row r="12" spans="1:21">
      <c r="C12" s="60" t="s">
        <v>17</v>
      </c>
      <c r="D12" s="60"/>
      <c r="E12" s="60"/>
      <c r="F12" s="60"/>
      <c r="G12" s="60"/>
    </row>
    <row r="13" spans="1:21">
      <c r="C13" s="60" t="s">
        <v>17</v>
      </c>
      <c r="D13" s="60"/>
      <c r="E13" s="60"/>
      <c r="F13" s="60"/>
      <c r="G13" s="60"/>
    </row>
  </sheetData>
  <autoFilter ref="A4:U4"/>
  <mergeCells count="6">
    <mergeCell ref="C13:G13"/>
    <mergeCell ref="A1:R1"/>
    <mergeCell ref="B2:C2"/>
    <mergeCell ref="G2:M2"/>
    <mergeCell ref="T2:U2"/>
    <mergeCell ref="C12:G12"/>
  </mergeCells>
  <pageMargins left="0.7" right="0.7" top="0.75" bottom="0.75" header="0.3" footer="0.3"/>
  <pageSetup paperSize="9" scale="68" orientation="landscape" horizontalDpi="180" verticalDpi="180" r:id="rId1"/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U10"/>
  <sheetViews>
    <sheetView view="pageBreakPreview" zoomScale="80" zoomScaleNormal="80" zoomScaleSheetLayoutView="80" workbookViewId="0">
      <selection activeCell="B5" sqref="B5:H5"/>
    </sheetView>
  </sheetViews>
  <sheetFormatPr defaultRowHeight="15"/>
  <cols>
    <col min="1" max="1" width="3.5703125" customWidth="1"/>
    <col min="2" max="2" width="12.42578125" customWidth="1"/>
    <col min="3" max="3" width="19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12" width="11.42578125" customWidth="1"/>
    <col min="13" max="13" width="10" customWidth="1"/>
    <col min="14" max="14" width="7.140625" hidden="1" customWidth="1"/>
    <col min="15" max="15" width="11.140625" hidden="1" customWidth="1"/>
    <col min="16" max="16" width="9.5703125" hidden="1" customWidth="1"/>
    <col min="17" max="17" width="9.5703125" customWidth="1"/>
    <col min="18" max="18" width="19.5703125" customWidth="1"/>
    <col min="19" max="19" width="0.140625" customWidth="1"/>
  </cols>
  <sheetData>
    <row r="1" spans="1:21" ht="2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1"/>
      <c r="T1" s="2"/>
      <c r="U1" s="2"/>
    </row>
    <row r="2" spans="1:21" ht="21">
      <c r="A2" s="3"/>
      <c r="B2" s="62" t="s">
        <v>19</v>
      </c>
      <c r="C2" s="62"/>
      <c r="G2" s="65" t="s">
        <v>23</v>
      </c>
      <c r="H2" s="65"/>
      <c r="I2" s="65"/>
      <c r="J2" s="65"/>
      <c r="K2" s="65"/>
      <c r="L2" s="65"/>
      <c r="M2" s="65"/>
      <c r="N2" s="2"/>
      <c r="O2" s="2"/>
      <c r="P2" s="2"/>
      <c r="Q2" s="2"/>
      <c r="R2" s="2"/>
      <c r="S2" s="2"/>
      <c r="T2" s="59"/>
      <c r="U2" s="59"/>
    </row>
    <row r="3" spans="1:21" ht="18.75">
      <c r="A3" s="3"/>
      <c r="M3" s="2" t="s">
        <v>18</v>
      </c>
      <c r="N3" s="2" t="s">
        <v>1</v>
      </c>
      <c r="O3" s="2"/>
      <c r="P3" s="2"/>
      <c r="Q3" s="2"/>
      <c r="R3" s="2"/>
      <c r="S3" s="2"/>
      <c r="T3" s="55"/>
      <c r="U3" s="55"/>
    </row>
    <row r="4" spans="1:21" ht="144.7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19" t="s">
        <v>24</v>
      </c>
      <c r="K4" s="20" t="s">
        <v>11</v>
      </c>
      <c r="L4" s="19" t="s">
        <v>25</v>
      </c>
      <c r="M4" s="20" t="s">
        <v>11</v>
      </c>
      <c r="N4" s="7" t="s">
        <v>11</v>
      </c>
      <c r="O4" s="8" t="s">
        <v>12</v>
      </c>
      <c r="P4" s="8" t="s">
        <v>13</v>
      </c>
      <c r="Q4" s="8" t="s">
        <v>26</v>
      </c>
      <c r="R4" s="8" t="s">
        <v>14</v>
      </c>
    </row>
    <row r="5" spans="1:21">
      <c r="A5" s="9">
        <v>1</v>
      </c>
      <c r="B5" s="9" t="s">
        <v>67</v>
      </c>
      <c r="C5" s="9" t="s">
        <v>157</v>
      </c>
      <c r="D5" s="9" t="s">
        <v>61</v>
      </c>
      <c r="E5" s="9" t="s">
        <v>62</v>
      </c>
      <c r="F5" s="51">
        <v>37195</v>
      </c>
      <c r="G5" s="52" t="s">
        <v>63</v>
      </c>
      <c r="H5" s="9">
        <v>11</v>
      </c>
      <c r="I5" s="9"/>
      <c r="J5" s="9">
        <v>16</v>
      </c>
      <c r="K5" s="9">
        <f t="shared" ref="K5" si="0">40*J5/20</f>
        <v>32</v>
      </c>
      <c r="L5" s="9">
        <v>59.7</v>
      </c>
      <c r="M5" s="18">
        <f>40*L8/L5</f>
        <v>40</v>
      </c>
      <c r="N5" s="11"/>
      <c r="O5" s="11"/>
      <c r="P5" s="11"/>
      <c r="Q5" s="11">
        <f t="shared" ref="Q5" si="1">K5+M5</f>
        <v>72</v>
      </c>
      <c r="R5" s="10" t="s">
        <v>129</v>
      </c>
    </row>
    <row r="8" spans="1:21">
      <c r="B8" s="29"/>
      <c r="C8" s="43"/>
      <c r="D8" s="44"/>
      <c r="E8" s="44"/>
      <c r="F8" s="45"/>
      <c r="G8" s="46"/>
      <c r="L8" s="12">
        <v>59.7</v>
      </c>
    </row>
    <row r="9" spans="1:21">
      <c r="C9" s="60" t="s">
        <v>17</v>
      </c>
      <c r="D9" s="60"/>
      <c r="E9" s="60"/>
      <c r="F9" s="60"/>
      <c r="G9" s="60"/>
    </row>
    <row r="10" spans="1:21">
      <c r="C10" s="60" t="s">
        <v>17</v>
      </c>
      <c r="D10" s="60"/>
      <c r="E10" s="60"/>
      <c r="F10" s="60"/>
      <c r="G10" s="60"/>
    </row>
  </sheetData>
  <autoFilter ref="A4:U4"/>
  <mergeCells count="6">
    <mergeCell ref="C10:G10"/>
    <mergeCell ref="A1:R1"/>
    <mergeCell ref="B2:C2"/>
    <mergeCell ref="G2:M2"/>
    <mergeCell ref="T2:U2"/>
    <mergeCell ref="C9:G9"/>
  </mergeCells>
  <pageMargins left="0.7" right="0.7" top="0.75" bottom="0.75" header="0.3" footer="0.3"/>
  <pageSetup paperSize="9" scale="68" orientation="landscape" horizontalDpi="180" verticalDpi="180" r:id="rId1"/>
  <colBreaks count="1" manualBreakCount="1">
    <brk id="1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U12"/>
  <sheetViews>
    <sheetView view="pageBreakPreview" zoomScale="80" zoomScaleNormal="80" zoomScaleSheetLayoutView="80" workbookViewId="0">
      <selection activeCell="B5" sqref="B5:H7"/>
    </sheetView>
  </sheetViews>
  <sheetFormatPr defaultRowHeight="15"/>
  <cols>
    <col min="1" max="1" width="3.5703125" customWidth="1"/>
    <col min="2" max="2" width="12.42578125" customWidth="1"/>
    <col min="3" max="3" width="19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hidden="1" customWidth="1"/>
    <col min="10" max="12" width="11.42578125" customWidth="1"/>
    <col min="13" max="13" width="10" customWidth="1"/>
    <col min="14" max="14" width="7.140625" hidden="1" customWidth="1"/>
    <col min="15" max="15" width="11.140625" hidden="1" customWidth="1"/>
    <col min="16" max="16" width="9.5703125" hidden="1" customWidth="1"/>
    <col min="17" max="17" width="9.5703125" customWidth="1"/>
    <col min="18" max="18" width="19.5703125" customWidth="1"/>
    <col min="19" max="19" width="0.140625" customWidth="1"/>
  </cols>
  <sheetData>
    <row r="1" spans="1:21" ht="2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1"/>
      <c r="T1" s="2"/>
      <c r="U1" s="2"/>
    </row>
    <row r="2" spans="1:21" ht="21">
      <c r="A2" s="3"/>
      <c r="B2" s="62" t="s">
        <v>19</v>
      </c>
      <c r="C2" s="62"/>
      <c r="G2" s="65" t="s">
        <v>23</v>
      </c>
      <c r="H2" s="65"/>
      <c r="I2" s="65"/>
      <c r="J2" s="65"/>
      <c r="K2" s="65"/>
      <c r="L2" s="65"/>
      <c r="M2" s="65"/>
      <c r="N2" s="2"/>
      <c r="O2" s="2"/>
      <c r="P2" s="2"/>
      <c r="Q2" s="2"/>
      <c r="R2" s="2"/>
      <c r="S2" s="2"/>
      <c r="T2" s="59"/>
      <c r="U2" s="59"/>
    </row>
    <row r="3" spans="1:21" ht="18.75">
      <c r="A3" s="3"/>
      <c r="M3" s="2" t="s">
        <v>18</v>
      </c>
      <c r="N3" s="2" t="s">
        <v>1</v>
      </c>
      <c r="O3" s="2"/>
      <c r="P3" s="2"/>
      <c r="Q3" s="2"/>
      <c r="R3" s="2"/>
      <c r="S3" s="2"/>
      <c r="T3" s="55"/>
      <c r="U3" s="55"/>
    </row>
    <row r="4" spans="1:21" ht="144.7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19" t="s">
        <v>24</v>
      </c>
      <c r="K4" s="20" t="s">
        <v>11</v>
      </c>
      <c r="L4" s="19" t="s">
        <v>25</v>
      </c>
      <c r="M4" s="20" t="s">
        <v>11</v>
      </c>
      <c r="N4" s="7" t="s">
        <v>11</v>
      </c>
      <c r="O4" s="8" t="s">
        <v>12</v>
      </c>
      <c r="P4" s="8" t="s">
        <v>13</v>
      </c>
      <c r="Q4" s="8" t="s">
        <v>26</v>
      </c>
      <c r="R4" s="8" t="s">
        <v>14</v>
      </c>
    </row>
    <row r="5" spans="1:21" ht="30">
      <c r="A5" s="9">
        <v>1</v>
      </c>
      <c r="B5" s="9" t="s">
        <v>154</v>
      </c>
      <c r="C5" s="24" t="s">
        <v>141</v>
      </c>
      <c r="D5" s="24" t="s">
        <v>142</v>
      </c>
      <c r="E5" s="24" t="s">
        <v>143</v>
      </c>
      <c r="F5" s="36">
        <v>37200</v>
      </c>
      <c r="G5" s="37" t="s">
        <v>78</v>
      </c>
      <c r="H5" s="24">
        <v>11</v>
      </c>
      <c r="I5" s="9"/>
      <c r="J5" s="9">
        <v>0</v>
      </c>
      <c r="K5" s="9">
        <f t="shared" ref="K5:K7" si="0">40*J5/20</f>
        <v>0</v>
      </c>
      <c r="L5" s="9">
        <v>0</v>
      </c>
      <c r="M5" s="18">
        <v>0</v>
      </c>
      <c r="N5" s="11"/>
      <c r="O5" s="11"/>
      <c r="P5" s="11"/>
      <c r="Q5" s="11">
        <v>0</v>
      </c>
      <c r="R5" s="10" t="s">
        <v>107</v>
      </c>
    </row>
    <row r="6" spans="1:21" ht="30">
      <c r="A6" s="9">
        <v>2</v>
      </c>
      <c r="B6" s="9" t="s">
        <v>155</v>
      </c>
      <c r="C6" s="24" t="s">
        <v>145</v>
      </c>
      <c r="D6" s="24" t="s">
        <v>146</v>
      </c>
      <c r="E6" s="24" t="s">
        <v>147</v>
      </c>
      <c r="F6" s="36">
        <v>37238</v>
      </c>
      <c r="G6" s="37" t="s">
        <v>78</v>
      </c>
      <c r="H6" s="24">
        <v>11</v>
      </c>
      <c r="I6" s="9"/>
      <c r="J6" s="9">
        <v>16.8</v>
      </c>
      <c r="K6" s="9">
        <f t="shared" si="0"/>
        <v>33.6</v>
      </c>
      <c r="L6" s="9">
        <v>42.32</v>
      </c>
      <c r="M6" s="18">
        <f>40*L10/L6</f>
        <v>40</v>
      </c>
      <c r="N6" s="11"/>
      <c r="O6" s="11"/>
      <c r="P6" s="11"/>
      <c r="Q6" s="11">
        <f t="shared" ref="Q5:Q7" si="1">K6+M6</f>
        <v>73.599999999999994</v>
      </c>
      <c r="R6" s="10" t="s">
        <v>107</v>
      </c>
    </row>
    <row r="7" spans="1:21" ht="30">
      <c r="A7" s="9">
        <v>4</v>
      </c>
      <c r="B7" s="9" t="s">
        <v>156</v>
      </c>
      <c r="C7" s="10" t="s">
        <v>149</v>
      </c>
      <c r="D7" s="10" t="s">
        <v>150</v>
      </c>
      <c r="E7" s="10" t="s">
        <v>66</v>
      </c>
      <c r="F7" s="38">
        <v>37253</v>
      </c>
      <c r="G7" s="53" t="s">
        <v>151</v>
      </c>
      <c r="H7" s="10">
        <v>11</v>
      </c>
      <c r="I7" s="9"/>
      <c r="J7" s="9">
        <v>17.399999999999999</v>
      </c>
      <c r="K7" s="9">
        <f t="shared" si="0"/>
        <v>34.799999999999997</v>
      </c>
      <c r="L7" s="9">
        <v>49.6</v>
      </c>
      <c r="M7" s="18">
        <f>40*L10/L7</f>
        <v>34.129032258064512</v>
      </c>
      <c r="N7" s="11"/>
      <c r="O7" s="11"/>
      <c r="P7" s="11"/>
      <c r="Q7" s="11">
        <f t="shared" si="1"/>
        <v>68.92903225806451</v>
      </c>
      <c r="R7" s="10" t="s">
        <v>129</v>
      </c>
    </row>
    <row r="10" spans="1:21">
      <c r="B10" s="29"/>
      <c r="C10" s="43"/>
      <c r="D10" s="44"/>
      <c r="E10" s="44"/>
      <c r="F10" s="45"/>
      <c r="G10" s="46"/>
      <c r="L10" s="12">
        <v>42.32</v>
      </c>
    </row>
    <row r="11" spans="1:21">
      <c r="C11" s="60" t="s">
        <v>17</v>
      </c>
      <c r="D11" s="60"/>
      <c r="E11" s="60"/>
      <c r="F11" s="60"/>
      <c r="G11" s="60"/>
    </row>
    <row r="12" spans="1:21">
      <c r="C12" s="60" t="s">
        <v>17</v>
      </c>
      <c r="D12" s="60"/>
      <c r="E12" s="60"/>
      <c r="F12" s="60"/>
      <c r="G12" s="60"/>
    </row>
  </sheetData>
  <autoFilter ref="A4:U4"/>
  <mergeCells count="6">
    <mergeCell ref="C12:G12"/>
    <mergeCell ref="A1:R1"/>
    <mergeCell ref="B2:C2"/>
    <mergeCell ref="G2:M2"/>
    <mergeCell ref="T2:U2"/>
    <mergeCell ref="C11:G11"/>
  </mergeCells>
  <pageMargins left="0.7" right="0.7" top="0.75" bottom="0.75" header="0.3" footer="0.3"/>
  <pageSetup paperSize="9" scale="68" orientation="landscape" horizontalDpi="180" verticalDpi="180" r:id="rId1"/>
  <colBreaks count="1" manualBreakCount="1">
    <brk id="1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10"/>
  <sheetViews>
    <sheetView view="pageBreakPreview" zoomScale="80" zoomScaleNormal="80" zoomScaleSheetLayoutView="80" workbookViewId="0">
      <selection sqref="A1:Q10"/>
    </sheetView>
  </sheetViews>
  <sheetFormatPr defaultRowHeight="15"/>
  <cols>
    <col min="1" max="1" width="3.5703125" customWidth="1"/>
    <col min="2" max="2" width="12.42578125" customWidth="1"/>
    <col min="3" max="3" width="19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10.28515625" customWidth="1"/>
    <col min="9" max="11" width="11.42578125" customWidth="1"/>
    <col min="12" max="12" width="7.140625" hidden="1" customWidth="1"/>
    <col min="13" max="13" width="11.140625" hidden="1" customWidth="1"/>
    <col min="14" max="14" width="9.5703125" hidden="1" customWidth="1"/>
    <col min="15" max="15" width="13.28515625" customWidth="1"/>
    <col min="16" max="16" width="10" customWidth="1"/>
    <col min="17" max="17" width="19.5703125" customWidth="1"/>
    <col min="18" max="18" width="0.140625" customWidth="1"/>
  </cols>
  <sheetData>
    <row r="1" spans="1:20" ht="2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1"/>
      <c r="S1" s="2"/>
      <c r="T1" s="2"/>
    </row>
    <row r="2" spans="1:20" ht="21">
      <c r="A2" s="3"/>
      <c r="B2" s="62" t="s">
        <v>19</v>
      </c>
      <c r="C2" s="62"/>
      <c r="G2" s="65" t="s">
        <v>27</v>
      </c>
      <c r="H2" s="65"/>
      <c r="I2" s="65"/>
      <c r="J2" s="65"/>
      <c r="K2" s="65"/>
      <c r="L2" s="2"/>
      <c r="M2" s="2"/>
      <c r="N2" s="2"/>
      <c r="O2" s="2"/>
      <c r="P2" s="2"/>
      <c r="Q2" s="2"/>
      <c r="R2" s="2"/>
      <c r="S2" s="59"/>
      <c r="T2" s="59"/>
    </row>
    <row r="3" spans="1:20" ht="18.75">
      <c r="A3" s="3"/>
      <c r="L3" s="2" t="s">
        <v>1</v>
      </c>
      <c r="M3" s="2"/>
      <c r="N3" s="2"/>
      <c r="O3" s="2"/>
      <c r="P3" s="2"/>
      <c r="Q3" s="2"/>
      <c r="R3" s="2"/>
      <c r="S3" s="58"/>
      <c r="T3" s="58"/>
    </row>
    <row r="4" spans="1:20" ht="78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19" t="s">
        <v>28</v>
      </c>
      <c r="K4" s="20" t="s">
        <v>29</v>
      </c>
      <c r="L4" s="7" t="s">
        <v>11</v>
      </c>
      <c r="M4" s="8" t="s">
        <v>12</v>
      </c>
      <c r="N4" s="8" t="s">
        <v>13</v>
      </c>
      <c r="O4" s="8" t="s">
        <v>26</v>
      </c>
      <c r="P4" s="20" t="s">
        <v>12</v>
      </c>
      <c r="Q4" s="8" t="s">
        <v>14</v>
      </c>
    </row>
    <row r="5" spans="1:20" ht="30">
      <c r="A5" s="9">
        <v>1</v>
      </c>
      <c r="B5" s="9" t="s">
        <v>87</v>
      </c>
      <c r="C5" s="24" t="s">
        <v>79</v>
      </c>
      <c r="D5" s="24" t="s">
        <v>80</v>
      </c>
      <c r="E5" s="24" t="s">
        <v>81</v>
      </c>
      <c r="F5" s="13">
        <v>38605</v>
      </c>
      <c r="G5" s="15" t="s">
        <v>35</v>
      </c>
      <c r="H5" s="15">
        <v>7</v>
      </c>
      <c r="I5" s="9" t="s">
        <v>68</v>
      </c>
      <c r="J5" s="9">
        <v>2.9</v>
      </c>
      <c r="K5" s="9">
        <v>77</v>
      </c>
      <c r="L5" s="11"/>
      <c r="M5" s="11"/>
      <c r="N5" s="11"/>
      <c r="O5" s="11">
        <f t="shared" ref="O5:O6" si="0">J5+K5</f>
        <v>79.900000000000006</v>
      </c>
      <c r="P5" s="11">
        <f t="shared" ref="P5:P6" si="1">O5*100/100</f>
        <v>79.900000000000006</v>
      </c>
      <c r="Q5" s="10" t="s">
        <v>107</v>
      </c>
    </row>
    <row r="6" spans="1:20" ht="30">
      <c r="A6" s="12">
        <v>2</v>
      </c>
      <c r="B6" s="9" t="s">
        <v>86</v>
      </c>
      <c r="C6" s="24" t="s">
        <v>85</v>
      </c>
      <c r="D6" s="24" t="s">
        <v>52</v>
      </c>
      <c r="E6" s="24" t="s">
        <v>39</v>
      </c>
      <c r="F6" s="13">
        <v>38493</v>
      </c>
      <c r="G6" s="15" t="s">
        <v>35</v>
      </c>
      <c r="H6" s="15">
        <v>7</v>
      </c>
      <c r="I6" s="9" t="s">
        <v>69</v>
      </c>
      <c r="J6" s="12">
        <v>5.2</v>
      </c>
      <c r="K6" s="12">
        <v>71</v>
      </c>
      <c r="L6" s="12"/>
      <c r="M6" s="12"/>
      <c r="N6" s="12"/>
      <c r="O6" s="11">
        <f t="shared" si="0"/>
        <v>76.2</v>
      </c>
      <c r="P6" s="11">
        <f t="shared" si="1"/>
        <v>76.2</v>
      </c>
      <c r="Q6" s="10" t="s">
        <v>107</v>
      </c>
    </row>
    <row r="7" spans="1:20">
      <c r="C7" s="60" t="s">
        <v>15</v>
      </c>
      <c r="D7" s="60"/>
      <c r="E7" s="60"/>
      <c r="F7" s="60"/>
      <c r="G7" s="60"/>
    </row>
    <row r="8" spans="1:20">
      <c r="C8" s="60" t="s">
        <v>16</v>
      </c>
      <c r="D8" s="60"/>
      <c r="E8" s="60"/>
      <c r="F8" s="60"/>
      <c r="G8" s="60"/>
    </row>
    <row r="9" spans="1:20">
      <c r="C9" s="60" t="s">
        <v>17</v>
      </c>
      <c r="D9" s="60"/>
      <c r="E9" s="60"/>
      <c r="F9" s="60"/>
      <c r="G9" s="60"/>
    </row>
    <row r="10" spans="1:20">
      <c r="C10" s="60" t="s">
        <v>17</v>
      </c>
      <c r="D10" s="60"/>
      <c r="E10" s="60"/>
      <c r="F10" s="60"/>
      <c r="G10" s="60"/>
    </row>
  </sheetData>
  <autoFilter ref="A4:T4">
    <filterColumn colId="9"/>
    <filterColumn colId="10"/>
    <filterColumn colId="14"/>
    <filterColumn colId="15"/>
    <sortState ref="A5:T10">
      <sortCondition descending="1" ref="P4"/>
    </sortState>
  </autoFilter>
  <mergeCells count="8">
    <mergeCell ref="C9:G9"/>
    <mergeCell ref="C10:G10"/>
    <mergeCell ref="A1:Q1"/>
    <mergeCell ref="B2:C2"/>
    <mergeCell ref="G2:K2"/>
    <mergeCell ref="S2:T2"/>
    <mergeCell ref="C7:G7"/>
    <mergeCell ref="C8:G8"/>
  </mergeCells>
  <pageMargins left="0.7" right="0.7" top="0.75" bottom="0.75" header="0.3" footer="0.3"/>
  <pageSetup paperSize="9" scale="68" orientation="landscape" horizontalDpi="180" verticalDpi="180" r:id="rId1"/>
  <colBreaks count="1" manualBreakCount="1">
    <brk id="1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T10"/>
  <sheetViews>
    <sheetView view="pageBreakPreview" zoomScale="80" zoomScaleNormal="80" zoomScaleSheetLayoutView="80" workbookViewId="0">
      <selection sqref="A1:Q11"/>
    </sheetView>
  </sheetViews>
  <sheetFormatPr defaultRowHeight="15"/>
  <cols>
    <col min="1" max="1" width="3.5703125" customWidth="1"/>
    <col min="2" max="2" width="12.42578125" customWidth="1"/>
    <col min="3" max="3" width="19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10.28515625" customWidth="1"/>
    <col min="9" max="11" width="11.42578125" customWidth="1"/>
    <col min="12" max="12" width="7.140625" hidden="1" customWidth="1"/>
    <col min="13" max="13" width="11.140625" hidden="1" customWidth="1"/>
    <col min="14" max="14" width="9.5703125" hidden="1" customWidth="1"/>
    <col min="15" max="15" width="13.28515625" customWidth="1"/>
    <col min="16" max="16" width="10" customWidth="1"/>
    <col min="17" max="17" width="19.5703125" customWidth="1"/>
    <col min="18" max="18" width="0.140625" customWidth="1"/>
  </cols>
  <sheetData>
    <row r="1" spans="1:20" ht="2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1"/>
      <c r="S1" s="2"/>
      <c r="T1" s="2"/>
    </row>
    <row r="2" spans="1:20" ht="21">
      <c r="A2" s="3"/>
      <c r="B2" s="62" t="s">
        <v>19</v>
      </c>
      <c r="C2" s="62"/>
      <c r="G2" s="65" t="s">
        <v>27</v>
      </c>
      <c r="H2" s="65"/>
      <c r="I2" s="65"/>
      <c r="J2" s="65"/>
      <c r="K2" s="65"/>
      <c r="L2" s="2"/>
      <c r="M2" s="2"/>
      <c r="N2" s="2"/>
      <c r="O2" s="2"/>
      <c r="P2" s="2"/>
      <c r="Q2" s="2"/>
      <c r="R2" s="2"/>
      <c r="S2" s="59"/>
      <c r="T2" s="59"/>
    </row>
    <row r="3" spans="1:20" ht="18.75">
      <c r="A3" s="3"/>
      <c r="L3" s="2" t="s">
        <v>1</v>
      </c>
      <c r="M3" s="2"/>
      <c r="N3" s="2"/>
      <c r="O3" s="2"/>
      <c r="P3" s="2"/>
      <c r="Q3" s="2"/>
      <c r="R3" s="2"/>
      <c r="S3" s="58"/>
      <c r="T3" s="58"/>
    </row>
    <row r="4" spans="1:20" ht="78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19" t="s">
        <v>28</v>
      </c>
      <c r="K4" s="20" t="s">
        <v>29</v>
      </c>
      <c r="L4" s="7" t="s">
        <v>11</v>
      </c>
      <c r="M4" s="8" t="s">
        <v>12</v>
      </c>
      <c r="N4" s="8" t="s">
        <v>13</v>
      </c>
      <c r="O4" s="8" t="s">
        <v>26</v>
      </c>
      <c r="P4" s="20" t="s">
        <v>12</v>
      </c>
      <c r="Q4" s="8" t="s">
        <v>14</v>
      </c>
    </row>
    <row r="5" spans="1:20" ht="30">
      <c r="A5" s="9">
        <v>1</v>
      </c>
      <c r="B5" s="9" t="s">
        <v>41</v>
      </c>
      <c r="C5" s="24" t="s">
        <v>75</v>
      </c>
      <c r="D5" s="24" t="s">
        <v>76</v>
      </c>
      <c r="E5" s="24" t="s">
        <v>77</v>
      </c>
      <c r="F5" s="13">
        <v>38381</v>
      </c>
      <c r="G5" s="15" t="s">
        <v>35</v>
      </c>
      <c r="H5" s="15">
        <v>7</v>
      </c>
      <c r="I5" s="9" t="s">
        <v>69</v>
      </c>
      <c r="J5" s="9">
        <v>6.3</v>
      </c>
      <c r="K5" s="9">
        <v>69</v>
      </c>
      <c r="L5" s="11"/>
      <c r="M5" s="11"/>
      <c r="N5" s="11"/>
      <c r="O5" s="11">
        <f t="shared" ref="O5:O6" si="0">J5+K5</f>
        <v>75.3</v>
      </c>
      <c r="P5" s="11">
        <f t="shared" ref="P5:P6" si="1">O5*100/100</f>
        <v>75.3</v>
      </c>
      <c r="Q5" s="10" t="s">
        <v>107</v>
      </c>
    </row>
    <row r="6" spans="1:20" ht="30">
      <c r="A6" s="12">
        <v>2</v>
      </c>
      <c r="B6" s="9" t="s">
        <v>73</v>
      </c>
      <c r="C6" s="24" t="s">
        <v>82</v>
      </c>
      <c r="D6" s="24" t="s">
        <v>83</v>
      </c>
      <c r="E6" s="24" t="s">
        <v>84</v>
      </c>
      <c r="F6" s="13">
        <v>38606</v>
      </c>
      <c r="G6" s="15" t="s">
        <v>35</v>
      </c>
      <c r="H6" s="15">
        <v>7</v>
      </c>
      <c r="I6" s="9" t="s">
        <v>68</v>
      </c>
      <c r="J6" s="12">
        <v>7.1</v>
      </c>
      <c r="K6" s="12">
        <v>70</v>
      </c>
      <c r="L6" s="12"/>
      <c r="M6" s="12"/>
      <c r="N6" s="12"/>
      <c r="O6" s="11">
        <f t="shared" si="0"/>
        <v>77.099999999999994</v>
      </c>
      <c r="P6" s="11">
        <f t="shared" si="1"/>
        <v>77.099999999999994</v>
      </c>
      <c r="Q6" s="10" t="s">
        <v>107</v>
      </c>
    </row>
    <row r="7" spans="1:20">
      <c r="C7" s="60" t="s">
        <v>15</v>
      </c>
      <c r="D7" s="60"/>
      <c r="E7" s="60"/>
      <c r="F7" s="60"/>
      <c r="G7" s="60"/>
    </row>
    <row r="8" spans="1:20">
      <c r="C8" s="60" t="s">
        <v>16</v>
      </c>
      <c r="D8" s="60"/>
      <c r="E8" s="60"/>
      <c r="F8" s="60"/>
      <c r="G8" s="60"/>
    </row>
    <row r="9" spans="1:20">
      <c r="C9" s="60" t="s">
        <v>17</v>
      </c>
      <c r="D9" s="60"/>
      <c r="E9" s="60"/>
      <c r="F9" s="60"/>
      <c r="G9" s="60"/>
    </row>
    <row r="10" spans="1:20">
      <c r="C10" s="60" t="s">
        <v>17</v>
      </c>
      <c r="D10" s="60"/>
      <c r="E10" s="60"/>
      <c r="F10" s="60"/>
      <c r="G10" s="60"/>
    </row>
  </sheetData>
  <autoFilter ref="A4:T4">
    <filterColumn colId="9"/>
    <filterColumn colId="10"/>
    <filterColumn colId="14"/>
    <filterColumn colId="15"/>
    <sortState ref="A5:T10">
      <sortCondition descending="1" ref="P4"/>
    </sortState>
  </autoFilter>
  <mergeCells count="8">
    <mergeCell ref="C9:G9"/>
    <mergeCell ref="C10:G10"/>
    <mergeCell ref="A1:Q1"/>
    <mergeCell ref="B2:C2"/>
    <mergeCell ref="G2:K2"/>
    <mergeCell ref="S2:T2"/>
    <mergeCell ref="C7:G7"/>
    <mergeCell ref="C8:G8"/>
  </mergeCells>
  <pageMargins left="0.7" right="0.7" top="0.75" bottom="0.75" header="0.3" footer="0.3"/>
  <pageSetup paperSize="9" scale="68" orientation="landscape" horizontalDpi="180" verticalDpi="180" r:id="rId1"/>
  <colBreaks count="1" manualBreakCount="1">
    <brk id="17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10"/>
  <sheetViews>
    <sheetView view="pageBreakPreview" zoomScale="80" zoomScaleNormal="80" zoomScaleSheetLayoutView="80" workbookViewId="0">
      <selection sqref="A1:Q11"/>
    </sheetView>
  </sheetViews>
  <sheetFormatPr defaultRowHeight="15"/>
  <cols>
    <col min="1" max="1" width="3.5703125" customWidth="1"/>
    <col min="2" max="2" width="12.42578125" customWidth="1"/>
    <col min="3" max="3" width="19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10.28515625" customWidth="1"/>
    <col min="9" max="11" width="11.42578125" customWidth="1"/>
    <col min="12" max="12" width="7.140625" hidden="1" customWidth="1"/>
    <col min="13" max="13" width="11.140625" hidden="1" customWidth="1"/>
    <col min="14" max="14" width="9.5703125" hidden="1" customWidth="1"/>
    <col min="15" max="15" width="13.28515625" customWidth="1"/>
    <col min="16" max="16" width="10" customWidth="1"/>
    <col min="17" max="17" width="19.5703125" customWidth="1"/>
    <col min="18" max="18" width="0.140625" customWidth="1"/>
  </cols>
  <sheetData>
    <row r="1" spans="1:20" ht="2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1"/>
      <c r="S1" s="2"/>
      <c r="T1" s="2"/>
    </row>
    <row r="2" spans="1:20" ht="21">
      <c r="A2" s="3"/>
      <c r="B2" s="62" t="s">
        <v>19</v>
      </c>
      <c r="C2" s="62"/>
      <c r="G2" s="65" t="s">
        <v>27</v>
      </c>
      <c r="H2" s="65"/>
      <c r="I2" s="65"/>
      <c r="J2" s="65"/>
      <c r="K2" s="65"/>
      <c r="L2" s="2"/>
      <c r="M2" s="2"/>
      <c r="N2" s="2"/>
      <c r="O2" s="2"/>
      <c r="P2" s="2"/>
      <c r="Q2" s="2"/>
      <c r="R2" s="2"/>
      <c r="S2" s="59"/>
      <c r="T2" s="59"/>
    </row>
    <row r="3" spans="1:20" ht="18.75">
      <c r="A3" s="3"/>
      <c r="L3" s="2" t="s">
        <v>1</v>
      </c>
      <c r="M3" s="2"/>
      <c r="N3" s="2"/>
      <c r="O3" s="2"/>
      <c r="P3" s="2"/>
      <c r="Q3" s="2"/>
      <c r="R3" s="2"/>
      <c r="S3" s="58"/>
      <c r="T3" s="58"/>
    </row>
    <row r="4" spans="1:20" ht="78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19" t="s">
        <v>28</v>
      </c>
      <c r="K4" s="20" t="s">
        <v>29</v>
      </c>
      <c r="L4" s="7" t="s">
        <v>11</v>
      </c>
      <c r="M4" s="8" t="s">
        <v>12</v>
      </c>
      <c r="N4" s="8" t="s">
        <v>13</v>
      </c>
      <c r="O4" s="8" t="s">
        <v>26</v>
      </c>
      <c r="P4" s="20" t="s">
        <v>12</v>
      </c>
      <c r="Q4" s="8" t="s">
        <v>14</v>
      </c>
    </row>
    <row r="5" spans="1:20">
      <c r="A5" s="9">
        <v>1</v>
      </c>
      <c r="B5" s="9" t="s">
        <v>91</v>
      </c>
      <c r="C5" s="16" t="s">
        <v>30</v>
      </c>
      <c r="D5" s="16" t="s">
        <v>31</v>
      </c>
      <c r="E5" s="16" t="s">
        <v>32</v>
      </c>
      <c r="F5" s="13">
        <v>38135</v>
      </c>
      <c r="G5" s="13" t="s">
        <v>33</v>
      </c>
      <c r="H5" s="15">
        <v>8</v>
      </c>
      <c r="I5" s="9" t="s">
        <v>68</v>
      </c>
      <c r="J5" s="9">
        <v>3.4</v>
      </c>
      <c r="K5" s="9">
        <v>76</v>
      </c>
      <c r="L5" s="11"/>
      <c r="M5" s="11"/>
      <c r="N5" s="11"/>
      <c r="O5" s="11">
        <f t="shared" ref="O5" si="0">J5+K5</f>
        <v>79.400000000000006</v>
      </c>
      <c r="P5" s="11">
        <f t="shared" ref="P5" si="1">O5*100/100</f>
        <v>79.400000000000006</v>
      </c>
      <c r="Q5" s="10" t="s">
        <v>107</v>
      </c>
    </row>
    <row r="7" spans="1:20">
      <c r="C7" s="60" t="s">
        <v>15</v>
      </c>
      <c r="D7" s="60"/>
      <c r="E7" s="60"/>
      <c r="F7" s="60"/>
      <c r="G7" s="60"/>
    </row>
    <row r="8" spans="1:20">
      <c r="C8" s="60" t="s">
        <v>16</v>
      </c>
      <c r="D8" s="60"/>
      <c r="E8" s="60"/>
      <c r="F8" s="60"/>
      <c r="G8" s="60"/>
    </row>
    <row r="9" spans="1:20">
      <c r="C9" s="60" t="s">
        <v>17</v>
      </c>
      <c r="D9" s="60"/>
      <c r="E9" s="60"/>
      <c r="F9" s="60"/>
      <c r="G9" s="60"/>
    </row>
    <row r="10" spans="1:20">
      <c r="C10" s="60" t="s">
        <v>17</v>
      </c>
      <c r="D10" s="60"/>
      <c r="E10" s="60"/>
      <c r="F10" s="60"/>
      <c r="G10" s="60"/>
    </row>
  </sheetData>
  <autoFilter ref="A4:T4">
    <filterColumn colId="9"/>
    <filterColumn colId="10"/>
    <filterColumn colId="14"/>
    <filterColumn colId="15"/>
    <sortState ref="A5:T10">
      <sortCondition descending="1" ref="P4"/>
    </sortState>
  </autoFilter>
  <mergeCells count="8">
    <mergeCell ref="C9:G9"/>
    <mergeCell ref="C10:G10"/>
    <mergeCell ref="A1:Q1"/>
    <mergeCell ref="B2:C2"/>
    <mergeCell ref="G2:K2"/>
    <mergeCell ref="S2:T2"/>
    <mergeCell ref="C7:G7"/>
    <mergeCell ref="C8:G8"/>
  </mergeCells>
  <pageMargins left="0.7" right="0.7" top="0.75" bottom="0.75" header="0.3" footer="0.3"/>
  <pageSetup paperSize="9" scale="68" orientation="landscape" horizontalDpi="180" verticalDpi="180" r:id="rId1"/>
  <colBreaks count="1" manualBreakCount="1">
    <brk id="1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10"/>
  <sheetViews>
    <sheetView view="pageBreakPreview" zoomScale="80" zoomScaleNormal="80" zoomScaleSheetLayoutView="80" workbookViewId="0">
      <selection sqref="A1:Q10"/>
    </sheetView>
  </sheetViews>
  <sheetFormatPr defaultRowHeight="15"/>
  <cols>
    <col min="1" max="1" width="3.5703125" customWidth="1"/>
    <col min="2" max="2" width="12.42578125" customWidth="1"/>
    <col min="3" max="3" width="19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10.28515625" customWidth="1"/>
    <col min="9" max="9" width="12.7109375" customWidth="1"/>
    <col min="10" max="11" width="11.42578125" customWidth="1"/>
    <col min="12" max="12" width="7.140625" hidden="1" customWidth="1"/>
    <col min="13" max="13" width="11.140625" hidden="1" customWidth="1"/>
    <col min="14" max="14" width="9.5703125" hidden="1" customWidth="1"/>
    <col min="15" max="15" width="13.28515625" customWidth="1"/>
    <col min="16" max="16" width="10" customWidth="1"/>
    <col min="17" max="17" width="19.5703125" customWidth="1"/>
    <col min="18" max="18" width="0.140625" customWidth="1"/>
  </cols>
  <sheetData>
    <row r="1" spans="1:20" ht="2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1"/>
      <c r="S1" s="2"/>
      <c r="T1" s="2"/>
    </row>
    <row r="2" spans="1:20" ht="21">
      <c r="A2" s="3"/>
      <c r="B2" s="62" t="s">
        <v>19</v>
      </c>
      <c r="C2" s="62"/>
      <c r="G2" s="65" t="s">
        <v>27</v>
      </c>
      <c r="H2" s="65"/>
      <c r="I2" s="65"/>
      <c r="J2" s="65"/>
      <c r="K2" s="65"/>
      <c r="L2" s="2"/>
      <c r="M2" s="2"/>
      <c r="N2" s="2"/>
      <c r="O2" s="2"/>
      <c r="P2" s="2"/>
      <c r="Q2" s="2"/>
      <c r="R2" s="2"/>
      <c r="S2" s="59"/>
      <c r="T2" s="59"/>
    </row>
    <row r="3" spans="1:20" ht="18.75">
      <c r="A3" s="3"/>
      <c r="L3" s="2" t="s">
        <v>1</v>
      </c>
      <c r="M3" s="2"/>
      <c r="N3" s="2"/>
      <c r="O3" s="2"/>
      <c r="P3" s="2"/>
      <c r="Q3" s="2"/>
      <c r="R3" s="2"/>
      <c r="S3" s="58"/>
      <c r="T3" s="58"/>
    </row>
    <row r="4" spans="1:20" ht="78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19" t="s">
        <v>28</v>
      </c>
      <c r="K4" s="20" t="s">
        <v>29</v>
      </c>
      <c r="L4" s="7" t="s">
        <v>11</v>
      </c>
      <c r="M4" s="8" t="s">
        <v>12</v>
      </c>
      <c r="N4" s="8" t="s">
        <v>13</v>
      </c>
      <c r="O4" s="8" t="s">
        <v>26</v>
      </c>
      <c r="P4" s="20" t="s">
        <v>12</v>
      </c>
      <c r="Q4" s="8" t="s">
        <v>14</v>
      </c>
    </row>
    <row r="5" spans="1:20" ht="30">
      <c r="A5" s="9">
        <v>1</v>
      </c>
      <c r="B5" s="9" t="s">
        <v>91</v>
      </c>
      <c r="C5" s="16" t="s">
        <v>93</v>
      </c>
      <c r="D5" s="16" t="s">
        <v>94</v>
      </c>
      <c r="E5" s="16" t="s">
        <v>77</v>
      </c>
      <c r="F5" s="13">
        <v>38063</v>
      </c>
      <c r="G5" s="15" t="s">
        <v>63</v>
      </c>
      <c r="H5" s="15">
        <v>8</v>
      </c>
      <c r="I5" s="9" t="s">
        <v>68</v>
      </c>
      <c r="J5" s="9">
        <v>8</v>
      </c>
      <c r="K5" s="9">
        <v>72</v>
      </c>
      <c r="L5" s="11"/>
      <c r="M5" s="11"/>
      <c r="N5" s="11"/>
      <c r="O5" s="11">
        <f t="shared" ref="O5" si="0">J5+K5</f>
        <v>80</v>
      </c>
      <c r="P5" s="11">
        <f t="shared" ref="P5" si="1">O5*100/100</f>
        <v>80</v>
      </c>
      <c r="Q5" s="10" t="s">
        <v>129</v>
      </c>
    </row>
    <row r="6" spans="1:20">
      <c r="C6" s="60" t="s">
        <v>17</v>
      </c>
      <c r="D6" s="60"/>
      <c r="E6" s="60"/>
      <c r="F6" s="60"/>
      <c r="G6" s="60"/>
    </row>
    <row r="7" spans="1:20">
      <c r="C7" s="60" t="s">
        <v>15</v>
      </c>
      <c r="D7" s="60"/>
      <c r="E7" s="60"/>
      <c r="F7" s="60"/>
      <c r="G7" s="60"/>
    </row>
    <row r="8" spans="1:20">
      <c r="C8" s="60" t="s">
        <v>16</v>
      </c>
      <c r="D8" s="60"/>
      <c r="E8" s="60"/>
      <c r="F8" s="60"/>
      <c r="G8" s="60"/>
    </row>
    <row r="9" spans="1:20">
      <c r="C9" s="60" t="s">
        <v>17</v>
      </c>
      <c r="D9" s="60"/>
      <c r="E9" s="60"/>
      <c r="F9" s="60"/>
      <c r="G9" s="60"/>
    </row>
    <row r="10" spans="1:20">
      <c r="C10" s="60" t="s">
        <v>17</v>
      </c>
      <c r="D10" s="60"/>
      <c r="E10" s="60"/>
      <c r="F10" s="60"/>
      <c r="G10" s="60"/>
    </row>
  </sheetData>
  <autoFilter ref="A4:T4">
    <filterColumn colId="9"/>
    <filterColumn colId="10"/>
    <filterColumn colId="14"/>
    <filterColumn colId="15"/>
    <sortState ref="A5:T10">
      <sortCondition descending="1" ref="P4"/>
    </sortState>
  </autoFilter>
  <mergeCells count="9">
    <mergeCell ref="C8:G8"/>
    <mergeCell ref="C9:G9"/>
    <mergeCell ref="C10:G10"/>
    <mergeCell ref="A1:Q1"/>
    <mergeCell ref="B2:C2"/>
    <mergeCell ref="G2:K2"/>
    <mergeCell ref="S2:T2"/>
    <mergeCell ref="C6:G6"/>
    <mergeCell ref="C7:G7"/>
  </mergeCells>
  <pageMargins left="0.7" right="0.7" top="0.75" bottom="0.75" header="0.3" footer="0.3"/>
  <pageSetup paperSize="9" scale="68" orientation="landscape" horizontalDpi="180" verticalDpi="180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view="pageBreakPreview" zoomScale="80" zoomScaleNormal="80" zoomScaleSheetLayoutView="80" workbookViewId="0">
      <selection activeCell="B5" sqref="B5:E5"/>
    </sheetView>
  </sheetViews>
  <sheetFormatPr defaultRowHeight="15"/>
  <cols>
    <col min="1" max="1" width="3.5703125" customWidth="1"/>
    <col min="2" max="2" width="12.42578125" customWidth="1"/>
    <col min="3" max="3" width="19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hidden="1" customWidth="1"/>
    <col min="10" max="10" width="11.42578125" customWidth="1"/>
    <col min="11" max="11" width="8.5703125" customWidth="1"/>
    <col min="12" max="12" width="19.5703125" customWidth="1"/>
    <col min="13" max="13" width="0.140625" customWidth="1"/>
  </cols>
  <sheetData>
    <row r="1" spans="1:15" ht="21">
      <c r="A1" s="61" t="s">
        <v>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2"/>
      <c r="O1" s="2"/>
    </row>
    <row r="2" spans="1:15" ht="21">
      <c r="A2" s="3"/>
      <c r="B2" s="62" t="s">
        <v>19</v>
      </c>
      <c r="C2" s="62"/>
      <c r="G2" s="63" t="s">
        <v>21</v>
      </c>
      <c r="H2" s="63"/>
      <c r="I2" s="63"/>
      <c r="J2" s="63"/>
      <c r="K2" s="63"/>
      <c r="L2" s="2"/>
      <c r="M2" s="2"/>
      <c r="N2" s="59"/>
      <c r="O2" s="59"/>
    </row>
    <row r="3" spans="1:15" ht="18.75">
      <c r="A3" s="3"/>
      <c r="K3" s="2" t="s">
        <v>0</v>
      </c>
      <c r="L3" s="2"/>
      <c r="M3" s="2"/>
      <c r="N3" s="17"/>
      <c r="O3" s="17"/>
    </row>
    <row r="4" spans="1:15" ht="144.7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6" t="s">
        <v>20</v>
      </c>
      <c r="K4" s="7" t="s">
        <v>11</v>
      </c>
      <c r="L4" s="8" t="s">
        <v>14</v>
      </c>
    </row>
    <row r="5" spans="1:15" ht="30">
      <c r="A5" s="25">
        <v>1</v>
      </c>
      <c r="B5" s="9" t="s">
        <v>41</v>
      </c>
      <c r="C5" s="24" t="s">
        <v>75</v>
      </c>
      <c r="D5" s="24" t="s">
        <v>76</v>
      </c>
      <c r="E5" s="24" t="s">
        <v>77</v>
      </c>
      <c r="F5" s="24">
        <v>38381</v>
      </c>
      <c r="G5" s="24" t="s">
        <v>78</v>
      </c>
      <c r="H5" s="24">
        <v>7</v>
      </c>
      <c r="I5" s="9"/>
      <c r="J5" s="9"/>
      <c r="K5" s="18"/>
      <c r="L5" s="10" t="s">
        <v>140</v>
      </c>
    </row>
    <row r="6" spans="1:15" ht="30">
      <c r="A6" s="25">
        <v>2</v>
      </c>
      <c r="B6" s="9" t="s">
        <v>87</v>
      </c>
      <c r="C6" s="24" t="s">
        <v>79</v>
      </c>
      <c r="D6" s="24" t="s">
        <v>80</v>
      </c>
      <c r="E6" s="24" t="s">
        <v>81</v>
      </c>
      <c r="F6" s="24">
        <v>38605</v>
      </c>
      <c r="G6" s="24" t="s">
        <v>78</v>
      </c>
      <c r="H6" s="24">
        <v>7</v>
      </c>
      <c r="I6" s="9"/>
      <c r="J6" s="9"/>
      <c r="K6" s="18"/>
      <c r="L6" s="10" t="s">
        <v>140</v>
      </c>
    </row>
    <row r="7" spans="1:15" ht="30">
      <c r="A7" s="12">
        <v>3</v>
      </c>
      <c r="B7" s="9" t="s">
        <v>73</v>
      </c>
      <c r="C7" s="24" t="s">
        <v>82</v>
      </c>
      <c r="D7" s="24" t="s">
        <v>83</v>
      </c>
      <c r="E7" s="24" t="s">
        <v>84</v>
      </c>
      <c r="F7" s="24">
        <v>38606</v>
      </c>
      <c r="G7" s="24" t="s">
        <v>78</v>
      </c>
      <c r="H7" s="24">
        <v>7</v>
      </c>
      <c r="I7" s="12"/>
      <c r="J7" s="12"/>
      <c r="K7" s="12"/>
      <c r="L7" s="10" t="s">
        <v>140</v>
      </c>
    </row>
    <row r="8" spans="1:15" ht="30">
      <c r="A8" s="12">
        <v>4</v>
      </c>
      <c r="B8" s="9" t="s">
        <v>86</v>
      </c>
      <c r="C8" s="24" t="s">
        <v>85</v>
      </c>
      <c r="D8" s="24" t="s">
        <v>52</v>
      </c>
      <c r="E8" s="24" t="s">
        <v>39</v>
      </c>
      <c r="F8" s="24">
        <v>38493</v>
      </c>
      <c r="G8" s="24" t="s">
        <v>78</v>
      </c>
      <c r="H8" s="24">
        <v>7</v>
      </c>
      <c r="I8" s="12"/>
      <c r="J8" s="12"/>
      <c r="K8" s="12"/>
      <c r="L8" s="10" t="s">
        <v>140</v>
      </c>
    </row>
    <row r="9" spans="1:15">
      <c r="C9" s="60" t="s">
        <v>16</v>
      </c>
      <c r="D9" s="60"/>
      <c r="E9" s="60"/>
      <c r="F9" s="60"/>
      <c r="G9" s="60"/>
    </row>
    <row r="10" spans="1:15">
      <c r="C10" s="60" t="s">
        <v>17</v>
      </c>
      <c r="D10" s="60"/>
      <c r="E10" s="60"/>
      <c r="F10" s="60"/>
      <c r="G10" s="60"/>
    </row>
    <row r="11" spans="1:15">
      <c r="C11" s="60" t="s">
        <v>17</v>
      </c>
      <c r="D11" s="60"/>
      <c r="E11" s="60"/>
      <c r="F11" s="60"/>
      <c r="G11" s="60"/>
    </row>
  </sheetData>
  <autoFilter ref="A4:O4">
    <filterColumn colId="9"/>
    <sortState ref="A5:O6">
      <sortCondition descending="1" ref="K4"/>
    </sortState>
  </autoFilter>
  <mergeCells count="7">
    <mergeCell ref="N2:O2"/>
    <mergeCell ref="C9:G9"/>
    <mergeCell ref="C10:G10"/>
    <mergeCell ref="C11:G11"/>
    <mergeCell ref="A1:L1"/>
    <mergeCell ref="B2:C2"/>
    <mergeCell ref="G2:K2"/>
  </mergeCells>
  <pageMargins left="0.7" right="0.7" top="0.75" bottom="0.75" header="0.3" footer="0.3"/>
  <pageSetup paperSize="9" scale="70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3"/>
  <sheetViews>
    <sheetView view="pageBreakPreview" zoomScale="80" zoomScaleNormal="80" zoomScaleSheetLayoutView="80" workbookViewId="0">
      <selection sqref="A1:Q14"/>
    </sheetView>
  </sheetViews>
  <sheetFormatPr defaultRowHeight="15"/>
  <cols>
    <col min="1" max="1" width="3.5703125" customWidth="1"/>
    <col min="2" max="2" width="12.42578125" customWidth="1"/>
    <col min="3" max="3" width="19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10.28515625" customWidth="1"/>
    <col min="9" max="9" width="12.7109375" customWidth="1"/>
    <col min="10" max="11" width="11.42578125" customWidth="1"/>
    <col min="12" max="12" width="7.140625" hidden="1" customWidth="1"/>
    <col min="13" max="13" width="11.140625" hidden="1" customWidth="1"/>
    <col min="14" max="14" width="9.5703125" hidden="1" customWidth="1"/>
    <col min="15" max="15" width="13.28515625" customWidth="1"/>
    <col min="16" max="16" width="10" customWidth="1"/>
    <col min="17" max="17" width="19.5703125" customWidth="1"/>
    <col min="18" max="18" width="0.140625" customWidth="1"/>
  </cols>
  <sheetData>
    <row r="1" spans="1:20" ht="2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1"/>
      <c r="S1" s="2"/>
      <c r="T1" s="2"/>
    </row>
    <row r="2" spans="1:20" ht="21">
      <c r="A2" s="3"/>
      <c r="B2" s="62" t="s">
        <v>19</v>
      </c>
      <c r="C2" s="62"/>
      <c r="G2" s="65" t="s">
        <v>27</v>
      </c>
      <c r="H2" s="65"/>
      <c r="I2" s="65"/>
      <c r="J2" s="65"/>
      <c r="K2" s="65"/>
      <c r="L2" s="2"/>
      <c r="M2" s="2"/>
      <c r="N2" s="2"/>
      <c r="O2" s="2"/>
      <c r="P2" s="2"/>
      <c r="Q2" s="2"/>
      <c r="R2" s="2"/>
      <c r="S2" s="59"/>
      <c r="T2" s="59"/>
    </row>
    <row r="3" spans="1:20" ht="18.75">
      <c r="A3" s="3"/>
      <c r="L3" s="2" t="s">
        <v>1</v>
      </c>
      <c r="M3" s="2"/>
      <c r="N3" s="2"/>
      <c r="O3" s="2"/>
      <c r="P3" s="2"/>
      <c r="Q3" s="2"/>
      <c r="R3" s="2"/>
      <c r="S3" s="58"/>
      <c r="T3" s="58"/>
    </row>
    <row r="4" spans="1:20" ht="78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19" t="s">
        <v>28</v>
      </c>
      <c r="K4" s="20" t="s">
        <v>29</v>
      </c>
      <c r="L4" s="7" t="s">
        <v>11</v>
      </c>
      <c r="M4" s="8" t="s">
        <v>12</v>
      </c>
      <c r="N4" s="8" t="s">
        <v>13</v>
      </c>
      <c r="O4" s="8" t="s">
        <v>26</v>
      </c>
      <c r="P4" s="20" t="s">
        <v>12</v>
      </c>
      <c r="Q4" s="8" t="s">
        <v>14</v>
      </c>
    </row>
    <row r="5" spans="1:20" ht="30">
      <c r="A5" s="9">
        <v>1</v>
      </c>
      <c r="B5" s="9" t="s">
        <v>57</v>
      </c>
      <c r="C5" s="24" t="s">
        <v>43</v>
      </c>
      <c r="D5" s="24" t="s">
        <v>44</v>
      </c>
      <c r="E5" s="24" t="s">
        <v>45</v>
      </c>
      <c r="F5" s="66">
        <v>37632</v>
      </c>
      <c r="G5" s="37" t="s">
        <v>78</v>
      </c>
      <c r="H5" s="15">
        <v>9</v>
      </c>
      <c r="I5" s="9" t="s">
        <v>69</v>
      </c>
      <c r="J5" s="9">
        <v>3.2</v>
      </c>
      <c r="K5" s="9">
        <v>0</v>
      </c>
      <c r="L5" s="11"/>
      <c r="M5" s="11"/>
      <c r="N5" s="11"/>
      <c r="O5" s="11">
        <f t="shared" ref="O5:O8" si="0">J5+K5</f>
        <v>3.2</v>
      </c>
      <c r="P5" s="11">
        <f t="shared" ref="P5:P8" si="1">O5*100/100</f>
        <v>3.2</v>
      </c>
      <c r="Q5" s="10" t="s">
        <v>107</v>
      </c>
    </row>
    <row r="6" spans="1:20">
      <c r="A6" s="12">
        <v>2</v>
      </c>
      <c r="B6" s="9" t="s">
        <v>106</v>
      </c>
      <c r="C6" s="10" t="s">
        <v>96</v>
      </c>
      <c r="D6" s="10" t="s">
        <v>97</v>
      </c>
      <c r="E6" s="10" t="s">
        <v>34</v>
      </c>
      <c r="F6" s="67">
        <v>37710</v>
      </c>
      <c r="G6" s="10" t="s">
        <v>98</v>
      </c>
      <c r="H6" s="15">
        <v>9</v>
      </c>
      <c r="I6" s="9" t="s">
        <v>69</v>
      </c>
      <c r="J6" s="12">
        <v>5.3</v>
      </c>
      <c r="K6" s="12">
        <v>0</v>
      </c>
      <c r="L6" s="12"/>
      <c r="M6" s="12"/>
      <c r="N6" s="12"/>
      <c r="O6" s="11">
        <f t="shared" si="0"/>
        <v>5.3</v>
      </c>
      <c r="P6" s="11">
        <f t="shared" si="1"/>
        <v>5.3</v>
      </c>
      <c r="Q6" s="10" t="s">
        <v>105</v>
      </c>
    </row>
    <row r="7" spans="1:20">
      <c r="A7" s="12">
        <v>3</v>
      </c>
      <c r="B7" s="9" t="s">
        <v>50</v>
      </c>
      <c r="C7" s="16" t="s">
        <v>102</v>
      </c>
      <c r="D7" s="16" t="s">
        <v>47</v>
      </c>
      <c r="E7" s="16" t="s">
        <v>103</v>
      </c>
      <c r="F7" s="68">
        <v>37768</v>
      </c>
      <c r="G7" s="10" t="s">
        <v>98</v>
      </c>
      <c r="H7" s="15">
        <v>9</v>
      </c>
      <c r="I7" s="9" t="s">
        <v>69</v>
      </c>
      <c r="J7" s="12">
        <v>3.4</v>
      </c>
      <c r="K7" s="12">
        <v>0</v>
      </c>
      <c r="L7" s="12"/>
      <c r="M7" s="12"/>
      <c r="N7" s="12"/>
      <c r="O7" s="11">
        <f t="shared" si="0"/>
        <v>3.4</v>
      </c>
      <c r="P7" s="11">
        <f t="shared" si="1"/>
        <v>3.4</v>
      </c>
      <c r="Q7" s="10" t="s">
        <v>105</v>
      </c>
    </row>
    <row r="8" spans="1:20">
      <c r="A8" s="12">
        <v>4</v>
      </c>
      <c r="B8" s="9" t="s">
        <v>49</v>
      </c>
      <c r="C8" s="16" t="s">
        <v>46</v>
      </c>
      <c r="D8" s="16" t="s">
        <v>47</v>
      </c>
      <c r="E8" s="16" t="s">
        <v>48</v>
      </c>
      <c r="F8" s="68">
        <v>37691</v>
      </c>
      <c r="G8" s="10" t="s">
        <v>98</v>
      </c>
      <c r="H8" s="15">
        <v>9</v>
      </c>
      <c r="I8" s="12" t="s">
        <v>68</v>
      </c>
      <c r="J8" s="12">
        <v>2</v>
      </c>
      <c r="K8" s="12">
        <v>70</v>
      </c>
      <c r="L8" s="12"/>
      <c r="M8" s="12"/>
      <c r="N8" s="12"/>
      <c r="O8" s="11">
        <f t="shared" si="0"/>
        <v>72</v>
      </c>
      <c r="P8" s="11">
        <f t="shared" si="1"/>
        <v>72</v>
      </c>
      <c r="Q8" s="10" t="s">
        <v>105</v>
      </c>
    </row>
    <row r="9" spans="1:20">
      <c r="C9" s="60" t="s">
        <v>17</v>
      </c>
      <c r="D9" s="60"/>
      <c r="E9" s="60"/>
      <c r="F9" s="60"/>
      <c r="G9" s="60"/>
    </row>
    <row r="10" spans="1:20">
      <c r="C10" s="60" t="s">
        <v>15</v>
      </c>
      <c r="D10" s="60"/>
      <c r="E10" s="60"/>
      <c r="F10" s="60"/>
      <c r="G10" s="60"/>
    </row>
    <row r="11" spans="1:20">
      <c r="C11" s="60" t="s">
        <v>16</v>
      </c>
      <c r="D11" s="60"/>
      <c r="E11" s="60"/>
      <c r="F11" s="60"/>
      <c r="G11" s="60"/>
    </row>
    <row r="12" spans="1:20">
      <c r="C12" s="60" t="s">
        <v>17</v>
      </c>
      <c r="D12" s="60"/>
      <c r="E12" s="60"/>
      <c r="F12" s="60"/>
      <c r="G12" s="60"/>
    </row>
    <row r="13" spans="1:20">
      <c r="C13" s="60" t="s">
        <v>17</v>
      </c>
      <c r="D13" s="60"/>
      <c r="E13" s="60"/>
      <c r="F13" s="60"/>
      <c r="G13" s="60"/>
    </row>
  </sheetData>
  <autoFilter ref="A4:T4">
    <filterColumn colId="9"/>
    <filterColumn colId="10"/>
    <filterColumn colId="14"/>
    <filterColumn colId="15"/>
    <sortState ref="A5:T10">
      <sortCondition descending="1" ref="P4"/>
    </sortState>
  </autoFilter>
  <mergeCells count="9">
    <mergeCell ref="C9:G9"/>
    <mergeCell ref="C10:G10"/>
    <mergeCell ref="C11:G11"/>
    <mergeCell ref="C12:G12"/>
    <mergeCell ref="C13:G13"/>
    <mergeCell ref="A1:Q1"/>
    <mergeCell ref="B2:C2"/>
    <mergeCell ref="G2:K2"/>
    <mergeCell ref="S2:T2"/>
  </mergeCells>
  <pageMargins left="0.7" right="0.7" top="0.75" bottom="0.75" header="0.3" footer="0.3"/>
  <pageSetup paperSize="9" scale="68" orientation="landscape" horizontalDpi="180" verticalDpi="180" r:id="rId1"/>
  <colBreaks count="1" manualBreakCount="1">
    <brk id="1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T10"/>
  <sheetViews>
    <sheetView view="pageBreakPreview" zoomScale="80" zoomScaleNormal="80" zoomScaleSheetLayoutView="80" workbookViewId="0">
      <selection activeCell="C7" sqref="C7:G10"/>
    </sheetView>
  </sheetViews>
  <sheetFormatPr defaultRowHeight="15"/>
  <cols>
    <col min="1" max="1" width="3.5703125" customWidth="1"/>
    <col min="2" max="2" width="12.42578125" customWidth="1"/>
    <col min="3" max="3" width="19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10.28515625" customWidth="1"/>
    <col min="9" max="11" width="11.42578125" customWidth="1"/>
    <col min="12" max="12" width="7.140625" hidden="1" customWidth="1"/>
    <col min="13" max="13" width="11.140625" hidden="1" customWidth="1"/>
    <col min="14" max="14" width="9.5703125" hidden="1" customWidth="1"/>
    <col min="15" max="15" width="13.28515625" customWidth="1"/>
    <col min="16" max="16" width="10" customWidth="1"/>
    <col min="17" max="17" width="19.5703125" customWidth="1"/>
    <col min="18" max="18" width="0.140625" customWidth="1"/>
  </cols>
  <sheetData>
    <row r="1" spans="1:20" ht="2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1"/>
      <c r="S1" s="2"/>
      <c r="T1" s="2"/>
    </row>
    <row r="2" spans="1:20" ht="21">
      <c r="A2" s="3"/>
      <c r="B2" s="62" t="s">
        <v>19</v>
      </c>
      <c r="C2" s="62"/>
      <c r="G2" s="65" t="s">
        <v>27</v>
      </c>
      <c r="H2" s="65"/>
      <c r="I2" s="65"/>
      <c r="J2" s="65"/>
      <c r="K2" s="65"/>
      <c r="L2" s="2"/>
      <c r="M2" s="2"/>
      <c r="N2" s="2"/>
      <c r="O2" s="2"/>
      <c r="P2" s="2"/>
      <c r="Q2" s="2"/>
      <c r="R2" s="2"/>
      <c r="S2" s="59"/>
      <c r="T2" s="59"/>
    </row>
    <row r="3" spans="1:20" ht="18.75">
      <c r="A3" s="3"/>
      <c r="L3" s="2" t="s">
        <v>1</v>
      </c>
      <c r="M3" s="2"/>
      <c r="N3" s="2"/>
      <c r="O3" s="2"/>
      <c r="P3" s="2"/>
      <c r="Q3" s="2"/>
      <c r="R3" s="2"/>
      <c r="S3" s="17"/>
      <c r="T3" s="17"/>
    </row>
    <row r="4" spans="1:20" ht="78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19" t="s">
        <v>28</v>
      </c>
      <c r="K4" s="20" t="s">
        <v>29</v>
      </c>
      <c r="L4" s="7" t="s">
        <v>11</v>
      </c>
      <c r="M4" s="8" t="s">
        <v>12</v>
      </c>
      <c r="N4" s="8" t="s">
        <v>13</v>
      </c>
      <c r="O4" s="8" t="s">
        <v>26</v>
      </c>
      <c r="P4" s="20" t="s">
        <v>12</v>
      </c>
      <c r="Q4" s="8" t="s">
        <v>14</v>
      </c>
    </row>
    <row r="5" spans="1:20">
      <c r="A5" s="9">
        <v>1</v>
      </c>
      <c r="B5" s="9" t="s">
        <v>54</v>
      </c>
      <c r="C5" s="16" t="s">
        <v>37</v>
      </c>
      <c r="D5" s="16" t="s">
        <v>38</v>
      </c>
      <c r="E5" s="16" t="s">
        <v>39</v>
      </c>
      <c r="F5" s="13">
        <v>37777</v>
      </c>
      <c r="G5" s="13" t="s">
        <v>33</v>
      </c>
      <c r="H5" s="15">
        <v>9</v>
      </c>
      <c r="I5" s="9" t="s">
        <v>68</v>
      </c>
      <c r="J5" s="9">
        <v>4.5</v>
      </c>
      <c r="K5" s="9">
        <v>75</v>
      </c>
      <c r="L5" s="11"/>
      <c r="M5" s="11"/>
      <c r="N5" s="11"/>
      <c r="O5" s="11">
        <f t="shared" ref="O5" si="0">J5+K5</f>
        <v>79.5</v>
      </c>
      <c r="P5" s="11">
        <f t="shared" ref="P5" si="1">O5*100/100</f>
        <v>79.5</v>
      </c>
      <c r="Q5" s="10" t="s">
        <v>107</v>
      </c>
    </row>
    <row r="7" spans="1:20">
      <c r="C7" s="60" t="s">
        <v>15</v>
      </c>
      <c r="D7" s="60"/>
      <c r="E7" s="60"/>
      <c r="F7" s="60"/>
      <c r="G7" s="60"/>
    </row>
    <row r="8" spans="1:20">
      <c r="C8" s="60" t="s">
        <v>16</v>
      </c>
      <c r="D8" s="60"/>
      <c r="E8" s="60"/>
      <c r="F8" s="60"/>
      <c r="G8" s="60"/>
    </row>
    <row r="9" spans="1:20">
      <c r="C9" s="60" t="s">
        <v>17</v>
      </c>
      <c r="D9" s="60"/>
      <c r="E9" s="60"/>
      <c r="F9" s="60"/>
      <c r="G9" s="60"/>
    </row>
    <row r="10" spans="1:20">
      <c r="C10" s="60" t="s">
        <v>17</v>
      </c>
      <c r="D10" s="60"/>
      <c r="E10" s="60"/>
      <c r="F10" s="60"/>
      <c r="G10" s="60"/>
    </row>
  </sheetData>
  <autoFilter ref="A4:T4">
    <filterColumn colId="9"/>
    <filterColumn colId="10"/>
    <filterColumn colId="14"/>
    <filterColumn colId="15"/>
    <sortState ref="A5:T10">
      <sortCondition descending="1" ref="P4"/>
    </sortState>
  </autoFilter>
  <mergeCells count="8">
    <mergeCell ref="A1:Q1"/>
    <mergeCell ref="B2:C2"/>
    <mergeCell ref="G2:K2"/>
    <mergeCell ref="S2:T2"/>
    <mergeCell ref="C7:G7"/>
    <mergeCell ref="C8:G8"/>
    <mergeCell ref="C9:G9"/>
    <mergeCell ref="C10:G10"/>
  </mergeCells>
  <pageMargins left="0.7" right="0.7" top="0.75" bottom="0.75" header="0.3" footer="0.3"/>
  <pageSetup paperSize="9" scale="68" orientation="landscape" horizontalDpi="180" verticalDpi="180" r:id="rId1"/>
  <colBreaks count="1" manualBreakCount="1">
    <brk id="17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T13"/>
  <sheetViews>
    <sheetView view="pageBreakPreview" zoomScale="80" zoomScaleNormal="80" zoomScaleSheetLayoutView="80" workbookViewId="0">
      <selection sqref="A1:Q13"/>
    </sheetView>
  </sheetViews>
  <sheetFormatPr defaultRowHeight="15"/>
  <cols>
    <col min="1" max="1" width="3.5703125" customWidth="1"/>
    <col min="2" max="2" width="12.42578125" customWidth="1"/>
    <col min="3" max="3" width="19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10.28515625" customWidth="1"/>
    <col min="9" max="11" width="11.42578125" customWidth="1"/>
    <col min="12" max="12" width="7.140625" hidden="1" customWidth="1"/>
    <col min="13" max="13" width="11.140625" hidden="1" customWidth="1"/>
    <col min="14" max="14" width="9.5703125" hidden="1" customWidth="1"/>
    <col min="15" max="15" width="13.28515625" customWidth="1"/>
    <col min="16" max="16" width="10" customWidth="1"/>
    <col min="17" max="17" width="19.5703125" customWidth="1"/>
    <col min="18" max="18" width="0.140625" customWidth="1"/>
  </cols>
  <sheetData>
    <row r="1" spans="1:20" ht="2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1"/>
      <c r="S1" s="2"/>
      <c r="T1" s="2"/>
    </row>
    <row r="2" spans="1:20" ht="21">
      <c r="A2" s="3"/>
      <c r="B2" s="62" t="s">
        <v>19</v>
      </c>
      <c r="C2" s="62"/>
      <c r="G2" s="65" t="s">
        <v>27</v>
      </c>
      <c r="H2" s="65"/>
      <c r="I2" s="65"/>
      <c r="J2" s="65"/>
      <c r="K2" s="65"/>
      <c r="L2" s="2"/>
      <c r="M2" s="2"/>
      <c r="N2" s="2"/>
      <c r="O2" s="2"/>
      <c r="P2" s="2"/>
      <c r="Q2" s="2"/>
      <c r="R2" s="2"/>
      <c r="S2" s="59"/>
      <c r="T2" s="59"/>
    </row>
    <row r="3" spans="1:20" ht="18.75">
      <c r="A3" s="3"/>
      <c r="L3" s="2" t="s">
        <v>1</v>
      </c>
      <c r="M3" s="2"/>
      <c r="N3" s="2"/>
      <c r="O3" s="2"/>
      <c r="P3" s="2"/>
      <c r="Q3" s="2"/>
      <c r="R3" s="2"/>
      <c r="S3" s="58"/>
      <c r="T3" s="58"/>
    </row>
    <row r="4" spans="1:20" ht="78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19" t="s">
        <v>28</v>
      </c>
      <c r="K4" s="20" t="s">
        <v>29</v>
      </c>
      <c r="L4" s="7" t="s">
        <v>11</v>
      </c>
      <c r="M4" s="8" t="s">
        <v>12</v>
      </c>
      <c r="N4" s="8" t="s">
        <v>13</v>
      </c>
      <c r="O4" s="8" t="s">
        <v>26</v>
      </c>
      <c r="P4" s="20" t="s">
        <v>12</v>
      </c>
      <c r="Q4" s="8" t="s">
        <v>14</v>
      </c>
    </row>
    <row r="5" spans="1:20" ht="30">
      <c r="A5" s="9">
        <v>1</v>
      </c>
      <c r="B5" s="9" t="s">
        <v>128</v>
      </c>
      <c r="C5" s="39" t="s">
        <v>113</v>
      </c>
      <c r="D5" s="39" t="s">
        <v>114</v>
      </c>
      <c r="E5" s="39" t="s">
        <v>115</v>
      </c>
      <c r="F5" s="56">
        <v>37408</v>
      </c>
      <c r="G5" s="15" t="s">
        <v>63</v>
      </c>
      <c r="H5" s="15">
        <v>10</v>
      </c>
      <c r="I5" s="9" t="s">
        <v>69</v>
      </c>
      <c r="J5" s="9">
        <v>4.9000000000000004</v>
      </c>
      <c r="K5" s="9">
        <v>56</v>
      </c>
      <c r="L5" s="11"/>
      <c r="M5" s="11"/>
      <c r="N5" s="11"/>
      <c r="O5" s="11">
        <f t="shared" ref="O5:O9" si="0">J5+K5</f>
        <v>60.9</v>
      </c>
      <c r="P5" s="11">
        <f t="shared" ref="P5:P9" si="1">O5*100/100</f>
        <v>60.9</v>
      </c>
      <c r="Q5" s="10" t="s">
        <v>129</v>
      </c>
    </row>
    <row r="6" spans="1:20" ht="30">
      <c r="A6" s="9">
        <v>2</v>
      </c>
      <c r="B6" s="9" t="s">
        <v>130</v>
      </c>
      <c r="C6" s="39" t="s">
        <v>116</v>
      </c>
      <c r="D6" s="39" t="s">
        <v>117</v>
      </c>
      <c r="E6" s="39" t="s">
        <v>115</v>
      </c>
      <c r="F6" s="56">
        <v>37470</v>
      </c>
      <c r="G6" s="15" t="s">
        <v>104</v>
      </c>
      <c r="H6" s="15">
        <v>10</v>
      </c>
      <c r="I6" s="9" t="s">
        <v>68</v>
      </c>
      <c r="J6" s="9">
        <v>11</v>
      </c>
      <c r="K6" s="9">
        <v>77</v>
      </c>
      <c r="L6" s="11"/>
      <c r="M6" s="11"/>
      <c r="N6" s="11"/>
      <c r="O6" s="11">
        <f t="shared" si="0"/>
        <v>88</v>
      </c>
      <c r="P6" s="11">
        <f t="shared" si="1"/>
        <v>88</v>
      </c>
      <c r="Q6" s="10" t="s">
        <v>36</v>
      </c>
    </row>
    <row r="7" spans="1:20">
      <c r="A7" s="9">
        <v>3</v>
      </c>
      <c r="B7" s="9" t="s">
        <v>134</v>
      </c>
      <c r="C7" s="39" t="s">
        <v>118</v>
      </c>
      <c r="D7" s="39" t="s">
        <v>83</v>
      </c>
      <c r="E7" s="39" t="s">
        <v>115</v>
      </c>
      <c r="F7" s="40">
        <v>37505</v>
      </c>
      <c r="G7" s="39" t="s">
        <v>98</v>
      </c>
      <c r="H7" s="15">
        <v>10</v>
      </c>
      <c r="I7" s="9" t="s">
        <v>69</v>
      </c>
      <c r="J7" s="9">
        <v>6.6</v>
      </c>
      <c r="K7" s="9">
        <v>0</v>
      </c>
      <c r="L7" s="11"/>
      <c r="M7" s="11"/>
      <c r="N7" s="11"/>
      <c r="O7" s="11">
        <f t="shared" si="0"/>
        <v>6.6</v>
      </c>
      <c r="P7" s="11">
        <f t="shared" si="1"/>
        <v>6.6</v>
      </c>
      <c r="Q7" s="10" t="s">
        <v>160</v>
      </c>
    </row>
    <row r="8" spans="1:20">
      <c r="A8" s="9">
        <v>4</v>
      </c>
      <c r="B8" s="9" t="s">
        <v>137</v>
      </c>
      <c r="C8" s="39" t="s">
        <v>124</v>
      </c>
      <c r="D8" s="14" t="s">
        <v>94</v>
      </c>
      <c r="E8" s="14" t="s">
        <v>125</v>
      </c>
      <c r="F8" s="41">
        <v>37824</v>
      </c>
      <c r="G8" s="42" t="s">
        <v>138</v>
      </c>
      <c r="H8" s="15">
        <v>10</v>
      </c>
      <c r="I8" s="9" t="s">
        <v>69</v>
      </c>
      <c r="J8" s="9">
        <v>1.5</v>
      </c>
      <c r="K8" s="9">
        <v>59</v>
      </c>
      <c r="L8" s="11"/>
      <c r="M8" s="11"/>
      <c r="N8" s="11"/>
      <c r="O8" s="11">
        <f t="shared" si="0"/>
        <v>60.5</v>
      </c>
      <c r="P8" s="11">
        <f t="shared" si="1"/>
        <v>60.5</v>
      </c>
      <c r="Q8" s="10" t="s">
        <v>162</v>
      </c>
    </row>
    <row r="9" spans="1:20" ht="30">
      <c r="A9" s="69">
        <v>5</v>
      </c>
      <c r="B9" s="9" t="s">
        <v>58</v>
      </c>
      <c r="C9" s="39" t="s">
        <v>108</v>
      </c>
      <c r="D9" s="39" t="s">
        <v>97</v>
      </c>
      <c r="E9" s="39" t="s">
        <v>109</v>
      </c>
      <c r="F9" s="56">
        <v>37388</v>
      </c>
      <c r="G9" s="15" t="s">
        <v>104</v>
      </c>
      <c r="H9" s="15">
        <v>10</v>
      </c>
      <c r="I9" s="9" t="s">
        <v>70</v>
      </c>
      <c r="J9" s="69">
        <v>4.9000000000000004</v>
      </c>
      <c r="K9" s="12">
        <v>73</v>
      </c>
      <c r="L9" s="12"/>
      <c r="M9" s="12"/>
      <c r="N9" s="12"/>
      <c r="O9" s="12">
        <f t="shared" si="0"/>
        <v>77.900000000000006</v>
      </c>
      <c r="P9" s="12">
        <f t="shared" si="1"/>
        <v>77.900000000000006</v>
      </c>
      <c r="Q9" s="10" t="s">
        <v>36</v>
      </c>
    </row>
    <row r="10" spans="1:20">
      <c r="C10" s="60" t="s">
        <v>15</v>
      </c>
      <c r="D10" s="60"/>
      <c r="E10" s="60"/>
      <c r="F10" s="60"/>
      <c r="G10" s="60"/>
    </row>
    <row r="11" spans="1:20">
      <c r="C11" s="60" t="s">
        <v>16</v>
      </c>
      <c r="D11" s="60"/>
      <c r="E11" s="60"/>
      <c r="F11" s="60"/>
      <c r="G11" s="60"/>
    </row>
    <row r="12" spans="1:20">
      <c r="C12" s="60" t="s">
        <v>17</v>
      </c>
      <c r="D12" s="60"/>
      <c r="E12" s="60"/>
      <c r="F12" s="60"/>
      <c r="G12" s="60"/>
    </row>
    <row r="13" spans="1:20">
      <c r="C13" s="60" t="s">
        <v>17</v>
      </c>
      <c r="D13" s="60"/>
      <c r="E13" s="60"/>
      <c r="F13" s="60"/>
      <c r="G13" s="60"/>
    </row>
  </sheetData>
  <autoFilter ref="A4:T4">
    <filterColumn colId="9"/>
    <filterColumn colId="10"/>
    <filterColumn colId="14"/>
    <filterColumn colId="15"/>
    <sortState ref="A5:T10">
      <sortCondition descending="1" ref="P4"/>
    </sortState>
  </autoFilter>
  <mergeCells count="8">
    <mergeCell ref="C12:G12"/>
    <mergeCell ref="C13:G13"/>
    <mergeCell ref="A1:Q1"/>
    <mergeCell ref="B2:C2"/>
    <mergeCell ref="G2:K2"/>
    <mergeCell ref="S2:T2"/>
    <mergeCell ref="C10:G10"/>
    <mergeCell ref="C11:G11"/>
  </mergeCells>
  <pageMargins left="0.7" right="0.7" top="0.75" bottom="0.75" header="0.3" footer="0.3"/>
  <pageSetup paperSize="9" scale="68" orientation="landscape" horizontalDpi="180" verticalDpi="180" r:id="rId1"/>
  <colBreaks count="1" manualBreakCount="1">
    <brk id="17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T13"/>
  <sheetViews>
    <sheetView tabSelected="1" view="pageBreakPreview" zoomScale="80" zoomScaleNormal="80" zoomScaleSheetLayoutView="80" workbookViewId="0">
      <selection sqref="A1:Q14"/>
    </sheetView>
  </sheetViews>
  <sheetFormatPr defaultRowHeight="15"/>
  <cols>
    <col min="1" max="1" width="3.5703125" customWidth="1"/>
    <col min="2" max="2" width="12.42578125" customWidth="1"/>
    <col min="3" max="3" width="19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10.28515625" customWidth="1"/>
    <col min="9" max="11" width="11.42578125" customWidth="1"/>
    <col min="12" max="12" width="7.140625" hidden="1" customWidth="1"/>
    <col min="13" max="13" width="11.140625" hidden="1" customWidth="1"/>
    <col min="14" max="14" width="9.5703125" hidden="1" customWidth="1"/>
    <col min="15" max="15" width="13.28515625" customWidth="1"/>
    <col min="16" max="16" width="10" customWidth="1"/>
    <col min="17" max="17" width="19.5703125" customWidth="1"/>
    <col min="18" max="18" width="0.140625" customWidth="1"/>
  </cols>
  <sheetData>
    <row r="1" spans="1:20" ht="2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1"/>
      <c r="S1" s="2"/>
      <c r="T1" s="2"/>
    </row>
    <row r="2" spans="1:20" ht="21">
      <c r="A2" s="3"/>
      <c r="B2" s="62" t="s">
        <v>19</v>
      </c>
      <c r="C2" s="62"/>
      <c r="G2" s="65" t="s">
        <v>27</v>
      </c>
      <c r="H2" s="65"/>
      <c r="I2" s="65"/>
      <c r="J2" s="65"/>
      <c r="K2" s="65"/>
      <c r="L2" s="2"/>
      <c r="M2" s="2"/>
      <c r="N2" s="2"/>
      <c r="O2" s="2"/>
      <c r="P2" s="2"/>
      <c r="Q2" s="2"/>
      <c r="R2" s="2"/>
      <c r="S2" s="59"/>
      <c r="T2" s="59"/>
    </row>
    <row r="3" spans="1:20" ht="18.75">
      <c r="A3" s="3"/>
      <c r="L3" s="2" t="s">
        <v>1</v>
      </c>
      <c r="M3" s="2"/>
      <c r="N3" s="2"/>
      <c r="O3" s="2"/>
      <c r="P3" s="2"/>
      <c r="Q3" s="2"/>
      <c r="R3" s="2"/>
      <c r="S3" s="58"/>
      <c r="T3" s="58"/>
    </row>
    <row r="4" spans="1:20" ht="78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19" t="s">
        <v>28</v>
      </c>
      <c r="K4" s="20" t="s">
        <v>29</v>
      </c>
      <c r="L4" s="7" t="s">
        <v>11</v>
      </c>
      <c r="M4" s="8" t="s">
        <v>12</v>
      </c>
      <c r="N4" s="8" t="s">
        <v>13</v>
      </c>
      <c r="O4" s="8" t="s">
        <v>26</v>
      </c>
      <c r="P4" s="20" t="s">
        <v>12</v>
      </c>
      <c r="Q4" s="8" t="s">
        <v>14</v>
      </c>
    </row>
    <row r="5" spans="1:20" ht="30">
      <c r="A5" s="9">
        <v>1</v>
      </c>
      <c r="B5" s="9" t="s">
        <v>136</v>
      </c>
      <c r="C5" s="39" t="s">
        <v>122</v>
      </c>
      <c r="D5" s="39" t="s">
        <v>123</v>
      </c>
      <c r="E5" s="39" t="s">
        <v>39</v>
      </c>
      <c r="F5" s="41">
        <v>37729</v>
      </c>
      <c r="G5" s="15" t="s">
        <v>104</v>
      </c>
      <c r="H5" s="15">
        <v>10</v>
      </c>
      <c r="I5" s="9" t="s">
        <v>69</v>
      </c>
      <c r="J5" s="9">
        <v>3.1</v>
      </c>
      <c r="K5" s="9">
        <v>0</v>
      </c>
      <c r="L5" s="11"/>
      <c r="M5" s="11"/>
      <c r="N5" s="11"/>
      <c r="O5" s="11">
        <f t="shared" ref="O5:O8" si="0">J5+K5</f>
        <v>3.1</v>
      </c>
      <c r="P5" s="11">
        <f t="shared" ref="P5:P8" si="1">O5*100/100</f>
        <v>3.1</v>
      </c>
      <c r="Q5" s="10" t="s">
        <v>36</v>
      </c>
    </row>
    <row r="6" spans="1:20" ht="45">
      <c r="A6" s="9">
        <v>2</v>
      </c>
      <c r="B6" s="9" t="s">
        <v>60</v>
      </c>
      <c r="C6" s="39" t="s">
        <v>51</v>
      </c>
      <c r="D6" s="39" t="s">
        <v>52</v>
      </c>
      <c r="E6" s="39" t="s">
        <v>53</v>
      </c>
      <c r="F6" s="13">
        <v>37572</v>
      </c>
      <c r="G6" s="15" t="s">
        <v>126</v>
      </c>
      <c r="H6" s="15">
        <v>10</v>
      </c>
      <c r="I6" s="9" t="s">
        <v>70</v>
      </c>
      <c r="J6" s="9">
        <v>2.5</v>
      </c>
      <c r="K6" s="9">
        <v>75</v>
      </c>
      <c r="L6" s="11"/>
      <c r="M6" s="11"/>
      <c r="N6" s="11"/>
      <c r="O6" s="11">
        <f t="shared" si="0"/>
        <v>77.5</v>
      </c>
      <c r="P6" s="11">
        <f t="shared" si="1"/>
        <v>77.5</v>
      </c>
      <c r="Q6" s="10" t="s">
        <v>131</v>
      </c>
    </row>
    <row r="7" spans="1:20" ht="45">
      <c r="A7" s="9">
        <v>3</v>
      </c>
      <c r="B7" s="9" t="s">
        <v>65</v>
      </c>
      <c r="C7" s="39" t="s">
        <v>110</v>
      </c>
      <c r="D7" s="39" t="s">
        <v>111</v>
      </c>
      <c r="E7" s="39" t="s">
        <v>112</v>
      </c>
      <c r="F7" s="13">
        <v>37267</v>
      </c>
      <c r="G7" s="15" t="s">
        <v>56</v>
      </c>
      <c r="H7" s="15">
        <v>10</v>
      </c>
      <c r="I7" s="9" t="s">
        <v>69</v>
      </c>
      <c r="J7" s="9">
        <v>5.3</v>
      </c>
      <c r="K7" s="9">
        <v>70</v>
      </c>
      <c r="L7" s="11"/>
      <c r="M7" s="11"/>
      <c r="N7" s="11"/>
      <c r="O7" s="11">
        <f t="shared" si="0"/>
        <v>75.3</v>
      </c>
      <c r="P7" s="11">
        <f t="shared" si="1"/>
        <v>75.3</v>
      </c>
      <c r="Q7" s="10" t="s">
        <v>127</v>
      </c>
    </row>
    <row r="8" spans="1:20" ht="30">
      <c r="A8" s="9">
        <v>4</v>
      </c>
      <c r="B8" s="9" t="s">
        <v>133</v>
      </c>
      <c r="C8" s="39" t="s">
        <v>119</v>
      </c>
      <c r="D8" s="14" t="s">
        <v>120</v>
      </c>
      <c r="E8" s="14" t="s">
        <v>55</v>
      </c>
      <c r="F8" s="41">
        <v>37173</v>
      </c>
      <c r="G8" s="42" t="s">
        <v>161</v>
      </c>
      <c r="H8" s="15">
        <v>10</v>
      </c>
      <c r="I8" s="9" t="s">
        <v>68</v>
      </c>
      <c r="J8" s="9">
        <v>4.7</v>
      </c>
      <c r="K8" s="9">
        <v>74</v>
      </c>
      <c r="L8" s="11"/>
      <c r="M8" s="11"/>
      <c r="N8" s="11"/>
      <c r="O8" s="11">
        <f t="shared" si="0"/>
        <v>78.7</v>
      </c>
      <c r="P8" s="11">
        <f t="shared" si="1"/>
        <v>78.7</v>
      </c>
      <c r="Q8" s="10" t="s">
        <v>36</v>
      </c>
    </row>
    <row r="10" spans="1:20">
      <c r="C10" s="60" t="s">
        <v>15</v>
      </c>
      <c r="D10" s="60"/>
      <c r="E10" s="60"/>
      <c r="F10" s="60"/>
      <c r="G10" s="60"/>
    </row>
    <row r="11" spans="1:20">
      <c r="C11" s="60" t="s">
        <v>16</v>
      </c>
      <c r="D11" s="60"/>
      <c r="E11" s="60"/>
      <c r="F11" s="60"/>
      <c r="G11" s="60"/>
    </row>
    <row r="12" spans="1:20">
      <c r="C12" s="60" t="s">
        <v>17</v>
      </c>
      <c r="D12" s="60"/>
      <c r="E12" s="60"/>
      <c r="F12" s="60"/>
      <c r="G12" s="60"/>
    </row>
    <row r="13" spans="1:20">
      <c r="C13" s="60" t="s">
        <v>17</v>
      </c>
      <c r="D13" s="60"/>
      <c r="E13" s="60"/>
      <c r="F13" s="60"/>
      <c r="G13" s="60"/>
    </row>
  </sheetData>
  <autoFilter ref="A4:T4">
    <filterColumn colId="9"/>
    <filterColumn colId="10"/>
    <filterColumn colId="14"/>
    <filterColumn colId="15"/>
    <sortState ref="A5:T10">
      <sortCondition descending="1" ref="P4"/>
    </sortState>
  </autoFilter>
  <mergeCells count="8">
    <mergeCell ref="C12:G12"/>
    <mergeCell ref="C13:G13"/>
    <mergeCell ref="A1:Q1"/>
    <mergeCell ref="B2:C2"/>
    <mergeCell ref="G2:K2"/>
    <mergeCell ref="S2:T2"/>
    <mergeCell ref="C10:G10"/>
    <mergeCell ref="C11:G11"/>
  </mergeCells>
  <pageMargins left="0.7" right="0.7" top="0.75" bottom="0.75" header="0.3" footer="0.3"/>
  <pageSetup paperSize="9" scale="68" orientation="landscape" horizontalDpi="180" verticalDpi="180" r:id="rId1"/>
  <colBreaks count="1" manualBreakCount="1">
    <brk id="17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T10"/>
  <sheetViews>
    <sheetView view="pageBreakPreview" zoomScale="80" zoomScaleNormal="80" zoomScaleSheetLayoutView="80" workbookViewId="0">
      <selection sqref="A1:Q10"/>
    </sheetView>
  </sheetViews>
  <sheetFormatPr defaultRowHeight="15"/>
  <cols>
    <col min="1" max="1" width="3.5703125" customWidth="1"/>
    <col min="2" max="2" width="12.42578125" customWidth="1"/>
    <col min="3" max="3" width="19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11" width="11.42578125" customWidth="1"/>
    <col min="12" max="12" width="7.140625" hidden="1" customWidth="1"/>
    <col min="13" max="13" width="11.140625" hidden="1" customWidth="1"/>
    <col min="14" max="14" width="9.5703125" hidden="1" customWidth="1"/>
    <col min="15" max="15" width="13.28515625" customWidth="1"/>
    <col min="16" max="16" width="11.140625" customWidth="1"/>
    <col min="17" max="17" width="19.5703125" customWidth="1"/>
    <col min="18" max="18" width="0.140625" customWidth="1"/>
  </cols>
  <sheetData>
    <row r="1" spans="1:20" ht="2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1"/>
      <c r="S1" s="2"/>
      <c r="T1" s="2"/>
    </row>
    <row r="2" spans="1:20" ht="21">
      <c r="A2" s="3"/>
      <c r="B2" s="62" t="s">
        <v>19</v>
      </c>
      <c r="C2" s="62"/>
      <c r="G2" s="65" t="s">
        <v>27</v>
      </c>
      <c r="H2" s="65"/>
      <c r="I2" s="65"/>
      <c r="J2" s="65"/>
      <c r="K2" s="65"/>
      <c r="L2" s="2"/>
      <c r="M2" s="2"/>
      <c r="N2" s="2"/>
      <c r="O2" s="2"/>
      <c r="P2" s="2"/>
      <c r="Q2" s="2"/>
      <c r="R2" s="2"/>
      <c r="S2" s="59"/>
      <c r="T2" s="59"/>
    </row>
    <row r="3" spans="1:20" ht="18.75">
      <c r="A3" s="3"/>
      <c r="L3" s="2" t="s">
        <v>1</v>
      </c>
      <c r="M3" s="2"/>
      <c r="N3" s="2"/>
      <c r="O3" s="2"/>
      <c r="P3" s="2"/>
      <c r="Q3" s="2"/>
      <c r="R3" s="2"/>
      <c r="S3" s="58"/>
      <c r="T3" s="58"/>
    </row>
    <row r="4" spans="1:20" ht="144.7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19" t="s">
        <v>28</v>
      </c>
      <c r="K4" s="20" t="s">
        <v>29</v>
      </c>
      <c r="L4" s="7" t="s">
        <v>11</v>
      </c>
      <c r="M4" s="8" t="s">
        <v>12</v>
      </c>
      <c r="N4" s="8" t="s">
        <v>13</v>
      </c>
      <c r="O4" s="8" t="s">
        <v>26</v>
      </c>
      <c r="P4" s="20" t="s">
        <v>12</v>
      </c>
      <c r="Q4" s="8" t="s">
        <v>14</v>
      </c>
    </row>
    <row r="5" spans="1:20" ht="30">
      <c r="A5" s="9">
        <v>1</v>
      </c>
      <c r="B5" s="9" t="s">
        <v>67</v>
      </c>
      <c r="C5" s="9" t="s">
        <v>157</v>
      </c>
      <c r="D5" s="9" t="s">
        <v>61</v>
      </c>
      <c r="E5" s="9" t="s">
        <v>62</v>
      </c>
      <c r="F5" s="51">
        <v>37195</v>
      </c>
      <c r="G5" s="52" t="s">
        <v>63</v>
      </c>
      <c r="H5" s="9">
        <v>11</v>
      </c>
      <c r="I5" s="9" t="s">
        <v>68</v>
      </c>
      <c r="J5" s="9">
        <v>3.6</v>
      </c>
      <c r="K5" s="9">
        <v>72</v>
      </c>
      <c r="L5" s="11"/>
      <c r="M5" s="11"/>
      <c r="N5" s="11"/>
      <c r="O5" s="11">
        <f>J5+K5</f>
        <v>75.599999999999994</v>
      </c>
      <c r="P5" s="11">
        <f>O5*100/100</f>
        <v>75.599999999999994</v>
      </c>
      <c r="Q5" s="10" t="s">
        <v>64</v>
      </c>
    </row>
    <row r="7" spans="1:20">
      <c r="C7" s="60" t="s">
        <v>15</v>
      </c>
      <c r="D7" s="60"/>
      <c r="E7" s="60"/>
      <c r="F7" s="60"/>
      <c r="G7" s="60"/>
    </row>
    <row r="8" spans="1:20">
      <c r="C8" s="60" t="s">
        <v>16</v>
      </c>
      <c r="D8" s="60"/>
      <c r="E8" s="60"/>
      <c r="F8" s="60"/>
      <c r="G8" s="60"/>
    </row>
    <row r="9" spans="1:20">
      <c r="C9" s="60" t="s">
        <v>17</v>
      </c>
      <c r="D9" s="60"/>
      <c r="E9" s="60"/>
      <c r="F9" s="60"/>
      <c r="G9" s="60"/>
    </row>
    <row r="10" spans="1:20">
      <c r="C10" s="60" t="s">
        <v>17</v>
      </c>
      <c r="D10" s="60"/>
      <c r="E10" s="60"/>
      <c r="F10" s="60"/>
      <c r="G10" s="60"/>
    </row>
  </sheetData>
  <autoFilter ref="A4:T4">
    <filterColumn colId="9"/>
    <filterColumn colId="10"/>
    <filterColumn colId="14"/>
    <filterColumn colId="15"/>
  </autoFilter>
  <mergeCells count="8">
    <mergeCell ref="C9:G9"/>
    <mergeCell ref="C10:G10"/>
    <mergeCell ref="A1:Q1"/>
    <mergeCell ref="B2:C2"/>
    <mergeCell ref="G2:K2"/>
    <mergeCell ref="S2:T2"/>
    <mergeCell ref="C7:G7"/>
    <mergeCell ref="C8:G8"/>
  </mergeCells>
  <pageMargins left="0.7" right="0.7" top="0.75" bottom="0.75" header="0.3" footer="0.3"/>
  <pageSetup paperSize="9" scale="68" orientation="landscape" horizontalDpi="180" verticalDpi="180" r:id="rId1"/>
  <colBreaks count="1" manualBreakCount="1">
    <brk id="17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T10"/>
  <sheetViews>
    <sheetView view="pageBreakPreview" zoomScale="80" zoomScaleNormal="80" zoomScaleSheetLayoutView="80" workbookViewId="0">
      <selection activeCell="Q8" sqref="Q8"/>
    </sheetView>
  </sheetViews>
  <sheetFormatPr defaultRowHeight="15"/>
  <cols>
    <col min="1" max="1" width="3.5703125" customWidth="1"/>
    <col min="2" max="2" width="12.42578125" customWidth="1"/>
    <col min="3" max="3" width="19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11" width="11.42578125" customWidth="1"/>
    <col min="12" max="12" width="7.140625" hidden="1" customWidth="1"/>
    <col min="13" max="13" width="11.140625" hidden="1" customWidth="1"/>
    <col min="14" max="14" width="9.5703125" hidden="1" customWidth="1"/>
    <col min="15" max="15" width="13.28515625" customWidth="1"/>
    <col min="16" max="16" width="11.140625" customWidth="1"/>
    <col min="17" max="17" width="19.5703125" customWidth="1"/>
    <col min="18" max="18" width="0.140625" customWidth="1"/>
  </cols>
  <sheetData>
    <row r="1" spans="1:20" ht="2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1"/>
      <c r="S1" s="2"/>
      <c r="T1" s="2"/>
    </row>
    <row r="2" spans="1:20" ht="21">
      <c r="A2" s="3"/>
      <c r="B2" s="62" t="s">
        <v>19</v>
      </c>
      <c r="C2" s="62"/>
      <c r="G2" s="65" t="s">
        <v>27</v>
      </c>
      <c r="H2" s="65"/>
      <c r="I2" s="65"/>
      <c r="J2" s="65"/>
      <c r="K2" s="65"/>
      <c r="L2" s="2"/>
      <c r="M2" s="2"/>
      <c r="N2" s="2"/>
      <c r="O2" s="2"/>
      <c r="P2" s="2"/>
      <c r="Q2" s="2"/>
      <c r="R2" s="2"/>
      <c r="S2" s="59"/>
      <c r="T2" s="59"/>
    </row>
    <row r="3" spans="1:20" ht="18.75">
      <c r="A3" s="3"/>
      <c r="L3" s="2" t="s">
        <v>1</v>
      </c>
      <c r="M3" s="2"/>
      <c r="N3" s="2"/>
      <c r="O3" s="2"/>
      <c r="P3" s="2"/>
      <c r="Q3" s="2"/>
      <c r="R3" s="2"/>
      <c r="S3" s="58"/>
      <c r="T3" s="58"/>
    </row>
    <row r="4" spans="1:20" ht="144.7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19" t="s">
        <v>28</v>
      </c>
      <c r="K4" s="20" t="s">
        <v>29</v>
      </c>
      <c r="L4" s="7" t="s">
        <v>11</v>
      </c>
      <c r="M4" s="8" t="s">
        <v>12</v>
      </c>
      <c r="N4" s="8" t="s">
        <v>13</v>
      </c>
      <c r="O4" s="8" t="s">
        <v>26</v>
      </c>
      <c r="P4" s="20" t="s">
        <v>12</v>
      </c>
      <c r="Q4" s="8" t="s">
        <v>14</v>
      </c>
    </row>
    <row r="5" spans="1:20" ht="30">
      <c r="A5" s="9">
        <v>1</v>
      </c>
      <c r="B5" s="9" t="s">
        <v>154</v>
      </c>
      <c r="C5" s="24" t="s">
        <v>141</v>
      </c>
      <c r="D5" s="24" t="s">
        <v>142</v>
      </c>
      <c r="E5" s="24" t="s">
        <v>143</v>
      </c>
      <c r="F5" s="36">
        <v>37200</v>
      </c>
      <c r="G5" s="37" t="s">
        <v>78</v>
      </c>
      <c r="H5" s="24">
        <v>11</v>
      </c>
      <c r="I5" s="9" t="s">
        <v>69</v>
      </c>
      <c r="J5" s="9">
        <v>3.7</v>
      </c>
      <c r="K5" s="9">
        <v>0</v>
      </c>
      <c r="L5" s="11"/>
      <c r="M5" s="11"/>
      <c r="N5" s="11"/>
      <c r="O5" s="11">
        <f>J5+K5</f>
        <v>3.7</v>
      </c>
      <c r="P5" s="11">
        <f>O5*100/100</f>
        <v>3.7</v>
      </c>
      <c r="Q5" t="s">
        <v>107</v>
      </c>
    </row>
    <row r="6" spans="1:20" ht="30">
      <c r="A6" s="12">
        <v>2</v>
      </c>
      <c r="B6" s="9" t="s">
        <v>155</v>
      </c>
      <c r="C6" s="24" t="s">
        <v>145</v>
      </c>
      <c r="D6" s="24" t="s">
        <v>146</v>
      </c>
      <c r="E6" s="24" t="s">
        <v>147</v>
      </c>
      <c r="F6" s="36">
        <v>37238</v>
      </c>
      <c r="G6" s="37" t="s">
        <v>78</v>
      </c>
      <c r="H6" s="24">
        <v>11</v>
      </c>
      <c r="I6" s="24" t="s">
        <v>68</v>
      </c>
      <c r="J6" s="12">
        <v>6.9</v>
      </c>
      <c r="K6" s="12">
        <v>74</v>
      </c>
      <c r="L6" s="12"/>
      <c r="M6" s="12"/>
      <c r="N6" s="12"/>
      <c r="O6" s="11">
        <f t="shared" ref="O6:P7" si="0">J6+K6</f>
        <v>80.900000000000006</v>
      </c>
      <c r="P6" s="11">
        <v>90</v>
      </c>
      <c r="Q6" t="s">
        <v>107</v>
      </c>
    </row>
    <row r="7" spans="1:20" ht="30">
      <c r="A7" s="12">
        <v>3</v>
      </c>
      <c r="B7" s="9" t="s">
        <v>156</v>
      </c>
      <c r="C7" s="10" t="s">
        <v>149</v>
      </c>
      <c r="D7" s="10" t="s">
        <v>150</v>
      </c>
      <c r="E7" s="10" t="s">
        <v>66</v>
      </c>
      <c r="F7" s="38">
        <v>37253</v>
      </c>
      <c r="G7" s="53" t="s">
        <v>151</v>
      </c>
      <c r="H7" s="10">
        <v>11</v>
      </c>
      <c r="I7" s="37" t="s">
        <v>69</v>
      </c>
      <c r="J7" s="12">
        <v>4.8</v>
      </c>
      <c r="K7" s="12">
        <v>69</v>
      </c>
      <c r="L7" s="12"/>
      <c r="M7" s="12"/>
      <c r="N7" s="12"/>
      <c r="O7" s="11">
        <f t="shared" si="0"/>
        <v>73.8</v>
      </c>
      <c r="P7" s="11">
        <v>80</v>
      </c>
      <c r="Q7" s="10" t="s">
        <v>64</v>
      </c>
    </row>
    <row r="8" spans="1:20">
      <c r="C8" s="60" t="s">
        <v>16</v>
      </c>
      <c r="D8" s="60"/>
      <c r="E8" s="60"/>
      <c r="F8" s="60"/>
      <c r="G8" s="60"/>
    </row>
    <row r="9" spans="1:20">
      <c r="C9" s="60" t="s">
        <v>17</v>
      </c>
      <c r="D9" s="60"/>
      <c r="E9" s="60"/>
      <c r="F9" s="60"/>
      <c r="G9" s="60"/>
    </row>
    <row r="10" spans="1:20">
      <c r="C10" s="60" t="s">
        <v>17</v>
      </c>
      <c r="D10" s="60"/>
      <c r="E10" s="60"/>
      <c r="F10" s="60"/>
      <c r="G10" s="60"/>
    </row>
  </sheetData>
  <autoFilter ref="A4:T4">
    <filterColumn colId="9"/>
    <filterColumn colId="10"/>
    <filterColumn colId="14"/>
    <filterColumn colId="15"/>
  </autoFilter>
  <mergeCells count="7">
    <mergeCell ref="C9:G9"/>
    <mergeCell ref="C10:G10"/>
    <mergeCell ref="A1:Q1"/>
    <mergeCell ref="B2:C2"/>
    <mergeCell ref="G2:K2"/>
    <mergeCell ref="S2:T2"/>
    <mergeCell ref="C8:G8"/>
  </mergeCells>
  <pageMargins left="0.7" right="0.7" top="0.75" bottom="0.75" header="0.3" footer="0.3"/>
  <pageSetup paperSize="9" scale="68" orientation="landscape" horizontalDpi="180" verticalDpi="180" r:id="rId1"/>
  <colBreaks count="1" manualBreakCount="1">
    <brk id="17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view="pageBreakPreview" zoomScale="80" zoomScaleNormal="80" zoomScaleSheetLayoutView="80" workbookViewId="0">
      <selection activeCell="B5" sqref="B5:G9"/>
    </sheetView>
  </sheetViews>
  <sheetFormatPr defaultRowHeight="15"/>
  <cols>
    <col min="1" max="1" width="3.5703125" customWidth="1"/>
    <col min="2" max="2" width="12.42578125" customWidth="1"/>
    <col min="3" max="3" width="19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10" width="11.42578125" customWidth="1"/>
    <col min="11" max="11" width="8.5703125" customWidth="1"/>
    <col min="12" max="12" width="7.140625" hidden="1" customWidth="1"/>
    <col min="13" max="13" width="11.140625" hidden="1" customWidth="1"/>
    <col min="14" max="14" width="9.5703125" hidden="1" customWidth="1"/>
    <col min="15" max="15" width="19.5703125" customWidth="1"/>
    <col min="16" max="16" width="0.140625" customWidth="1"/>
  </cols>
  <sheetData>
    <row r="1" spans="1:18" ht="2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"/>
      <c r="Q1" s="2"/>
      <c r="R1" s="2"/>
    </row>
    <row r="2" spans="1:18" ht="21">
      <c r="A2" s="3"/>
      <c r="B2" s="62" t="s">
        <v>19</v>
      </c>
      <c r="C2" s="62"/>
      <c r="G2" s="63" t="s">
        <v>22</v>
      </c>
      <c r="H2" s="63"/>
      <c r="I2" s="63"/>
      <c r="J2" s="63"/>
      <c r="K2" s="63"/>
      <c r="L2" s="2"/>
      <c r="M2" s="2"/>
      <c r="N2" s="2"/>
      <c r="O2" s="2"/>
      <c r="P2" s="2"/>
      <c r="Q2" s="59"/>
      <c r="R2" s="59"/>
    </row>
    <row r="3" spans="1:18" ht="18.75">
      <c r="A3" s="3"/>
      <c r="K3" s="2" t="s">
        <v>0</v>
      </c>
      <c r="L3" s="2" t="s">
        <v>1</v>
      </c>
      <c r="M3" s="2"/>
      <c r="N3" s="2"/>
      <c r="O3" s="2"/>
      <c r="P3" s="2"/>
      <c r="Q3" s="17"/>
      <c r="R3" s="17"/>
    </row>
    <row r="4" spans="1:18" ht="144.7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6" t="s">
        <v>20</v>
      </c>
      <c r="K4" s="7" t="s">
        <v>11</v>
      </c>
      <c r="L4" s="7" t="s">
        <v>11</v>
      </c>
      <c r="M4" s="8" t="s">
        <v>12</v>
      </c>
      <c r="N4" s="8" t="s">
        <v>13</v>
      </c>
      <c r="O4" s="8" t="s">
        <v>14</v>
      </c>
    </row>
    <row r="5" spans="1:18" ht="30">
      <c r="A5" s="9">
        <v>1</v>
      </c>
      <c r="B5" s="9" t="s">
        <v>57</v>
      </c>
      <c r="C5" s="24" t="s">
        <v>43</v>
      </c>
      <c r="D5" s="24" t="s">
        <v>44</v>
      </c>
      <c r="E5" s="24" t="s">
        <v>45</v>
      </c>
      <c r="F5" s="36">
        <v>37632</v>
      </c>
      <c r="G5" s="37" t="s">
        <v>78</v>
      </c>
      <c r="H5" s="24">
        <v>9</v>
      </c>
      <c r="I5" s="9"/>
      <c r="J5" s="9"/>
      <c r="K5" s="18"/>
      <c r="L5" s="11"/>
      <c r="M5" s="11"/>
      <c r="N5" s="11"/>
      <c r="O5" s="10" t="s">
        <v>107</v>
      </c>
    </row>
    <row r="6" spans="1:18">
      <c r="A6" s="9">
        <v>2</v>
      </c>
      <c r="B6" s="9" t="s">
        <v>106</v>
      </c>
      <c r="C6" s="10" t="s">
        <v>96</v>
      </c>
      <c r="D6" s="10" t="s">
        <v>97</v>
      </c>
      <c r="E6" s="10" t="s">
        <v>34</v>
      </c>
      <c r="F6" s="38">
        <v>37710</v>
      </c>
      <c r="G6" s="10" t="s">
        <v>98</v>
      </c>
      <c r="H6" s="10" t="s">
        <v>99</v>
      </c>
      <c r="I6" s="9"/>
      <c r="J6" s="9"/>
      <c r="K6" s="18"/>
      <c r="L6" s="11"/>
      <c r="M6" s="11"/>
      <c r="N6" s="11"/>
      <c r="O6" s="10" t="s">
        <v>105</v>
      </c>
    </row>
    <row r="7" spans="1:18" ht="30">
      <c r="A7" s="9">
        <v>3</v>
      </c>
      <c r="B7" s="9" t="s">
        <v>54</v>
      </c>
      <c r="C7" s="24" t="s">
        <v>100</v>
      </c>
      <c r="D7" s="24" t="s">
        <v>101</v>
      </c>
      <c r="E7" s="24" t="s">
        <v>71</v>
      </c>
      <c r="F7" s="36">
        <v>37777</v>
      </c>
      <c r="G7" s="37" t="s">
        <v>78</v>
      </c>
      <c r="H7" s="24">
        <v>9</v>
      </c>
      <c r="I7" s="9"/>
      <c r="J7" s="9"/>
      <c r="K7" s="18"/>
      <c r="L7" s="11"/>
      <c r="M7" s="11"/>
      <c r="N7" s="11"/>
      <c r="O7" s="10" t="s">
        <v>107</v>
      </c>
    </row>
    <row r="8" spans="1:18">
      <c r="A8" s="9">
        <v>4</v>
      </c>
      <c r="B8" s="9" t="s">
        <v>50</v>
      </c>
      <c r="C8" s="16" t="s">
        <v>102</v>
      </c>
      <c r="D8" s="16" t="s">
        <v>47</v>
      </c>
      <c r="E8" s="16" t="s">
        <v>103</v>
      </c>
      <c r="F8" s="13">
        <v>37768</v>
      </c>
      <c r="G8" s="10" t="s">
        <v>98</v>
      </c>
      <c r="H8" s="15"/>
      <c r="I8" s="9"/>
      <c r="J8" s="9"/>
      <c r="K8" s="18"/>
      <c r="L8" s="11"/>
      <c r="M8" s="11"/>
      <c r="N8" s="11"/>
      <c r="O8" s="10" t="s">
        <v>105</v>
      </c>
    </row>
    <row r="9" spans="1:18">
      <c r="A9" s="9">
        <v>5</v>
      </c>
      <c r="B9" s="9" t="s">
        <v>49</v>
      </c>
      <c r="C9" s="16" t="s">
        <v>46</v>
      </c>
      <c r="D9" s="16" t="s">
        <v>47</v>
      </c>
      <c r="E9" s="16" t="s">
        <v>48</v>
      </c>
      <c r="F9" s="13">
        <v>37691</v>
      </c>
      <c r="G9" s="10" t="s">
        <v>104</v>
      </c>
      <c r="H9" s="15"/>
      <c r="I9" s="9"/>
      <c r="J9" s="9"/>
      <c r="K9" s="18"/>
      <c r="L9" s="11"/>
      <c r="M9" s="11"/>
      <c r="N9" s="11"/>
      <c r="O9" s="10" t="s">
        <v>105</v>
      </c>
    </row>
    <row r="10" spans="1:18">
      <c r="A10" s="29"/>
      <c r="B10" s="29"/>
      <c r="C10" s="30"/>
      <c r="D10" s="30"/>
      <c r="E10" s="30"/>
      <c r="F10" s="31"/>
      <c r="G10" s="32"/>
      <c r="H10" s="32"/>
      <c r="I10" s="29"/>
      <c r="J10" s="29"/>
      <c r="K10" s="33"/>
      <c r="L10" s="34"/>
      <c r="M10" s="34"/>
      <c r="N10" s="34"/>
      <c r="O10" s="35"/>
    </row>
    <row r="12" spans="1:18">
      <c r="C12" s="60" t="s">
        <v>15</v>
      </c>
      <c r="D12" s="60"/>
      <c r="E12" s="60"/>
      <c r="F12" s="60"/>
      <c r="G12" s="60"/>
    </row>
    <row r="13" spans="1:18">
      <c r="C13" s="60" t="s">
        <v>16</v>
      </c>
      <c r="D13" s="60"/>
      <c r="E13" s="60"/>
      <c r="F13" s="60"/>
      <c r="G13" s="60"/>
    </row>
    <row r="14" spans="1:18">
      <c r="C14" s="60" t="s">
        <v>17</v>
      </c>
      <c r="D14" s="60"/>
      <c r="E14" s="60"/>
      <c r="F14" s="60"/>
      <c r="G14" s="60"/>
    </row>
    <row r="15" spans="1:18">
      <c r="C15" s="60" t="s">
        <v>17</v>
      </c>
      <c r="D15" s="60"/>
      <c r="E15" s="60"/>
      <c r="F15" s="60"/>
      <c r="G15" s="60"/>
    </row>
  </sheetData>
  <autoFilter ref="A4:R4">
    <filterColumn colId="9"/>
    <sortState ref="A5:R6">
      <sortCondition descending="1" ref="K4"/>
    </sortState>
  </autoFilter>
  <mergeCells count="8">
    <mergeCell ref="A1:O1"/>
    <mergeCell ref="B2:C2"/>
    <mergeCell ref="G2:K2"/>
    <mergeCell ref="Q2:R2"/>
    <mergeCell ref="C12:G12"/>
    <mergeCell ref="C13:G13"/>
    <mergeCell ref="C14:G14"/>
    <mergeCell ref="C15:G15"/>
  </mergeCells>
  <pageMargins left="0.7" right="0.7" top="0.75" bottom="0.75" header="0.3" footer="0.3"/>
  <pageSetup paperSize="9" scale="72" orientation="landscape" horizontalDpi="180" verticalDpi="180" r:id="rId1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="80" zoomScaleNormal="80" zoomScaleSheetLayoutView="80" workbookViewId="0">
      <selection activeCell="B5" sqref="B5:H5"/>
    </sheetView>
  </sheetViews>
  <sheetFormatPr defaultRowHeight="15"/>
  <cols>
    <col min="1" max="1" width="3.5703125" customWidth="1"/>
    <col min="2" max="2" width="12.42578125" customWidth="1"/>
    <col min="3" max="3" width="19" customWidth="1"/>
    <col min="4" max="4" width="13.5703125" customWidth="1"/>
    <col min="5" max="5" width="16.140625" customWidth="1"/>
    <col min="6" max="6" width="15.140625" customWidth="1"/>
    <col min="7" max="7" width="28.5703125" customWidth="1"/>
    <col min="8" max="8" width="6.5703125" customWidth="1"/>
    <col min="9" max="10" width="11.42578125" customWidth="1"/>
    <col min="11" max="11" width="8.5703125" customWidth="1"/>
    <col min="12" max="12" width="7.140625" hidden="1" customWidth="1"/>
    <col min="13" max="13" width="11.140625" hidden="1" customWidth="1"/>
    <col min="14" max="14" width="9.5703125" hidden="1" customWidth="1"/>
    <col min="15" max="15" width="19.5703125" customWidth="1"/>
    <col min="16" max="16" width="0.140625" customWidth="1"/>
  </cols>
  <sheetData>
    <row r="1" spans="1:18" ht="2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"/>
      <c r="Q1" s="2"/>
      <c r="R1" s="2"/>
    </row>
    <row r="2" spans="1:18" ht="21">
      <c r="A2" s="3"/>
      <c r="B2" s="62" t="s">
        <v>19</v>
      </c>
      <c r="C2" s="62"/>
      <c r="G2" s="63" t="s">
        <v>21</v>
      </c>
      <c r="H2" s="63"/>
      <c r="I2" s="63"/>
      <c r="J2" s="63"/>
      <c r="K2" s="63"/>
      <c r="L2" s="2"/>
      <c r="M2" s="2"/>
      <c r="N2" s="2"/>
      <c r="O2" s="2"/>
      <c r="P2" s="2"/>
      <c r="Q2" s="59"/>
      <c r="R2" s="59"/>
    </row>
    <row r="3" spans="1:18" ht="18.75">
      <c r="A3" s="3"/>
      <c r="K3" s="2" t="s">
        <v>0</v>
      </c>
      <c r="L3" s="2" t="s">
        <v>1</v>
      </c>
      <c r="M3" s="2"/>
      <c r="N3" s="2"/>
      <c r="O3" s="2"/>
      <c r="P3" s="2"/>
      <c r="Q3" s="17"/>
      <c r="R3" s="17"/>
    </row>
    <row r="4" spans="1:18" ht="144.7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6" t="s">
        <v>20</v>
      </c>
      <c r="K4" s="7" t="s">
        <v>11</v>
      </c>
      <c r="L4" s="7" t="s">
        <v>11</v>
      </c>
      <c r="M4" s="8" t="s">
        <v>12</v>
      </c>
      <c r="N4" s="8" t="s">
        <v>13</v>
      </c>
      <c r="O4" s="8" t="s">
        <v>14</v>
      </c>
    </row>
    <row r="5" spans="1:18">
      <c r="A5" s="9">
        <v>1</v>
      </c>
      <c r="B5" s="9" t="s">
        <v>58</v>
      </c>
      <c r="C5" s="39" t="s">
        <v>108</v>
      </c>
      <c r="D5" s="39" t="s">
        <v>97</v>
      </c>
      <c r="E5" s="39" t="s">
        <v>109</v>
      </c>
      <c r="F5" s="13">
        <v>37388</v>
      </c>
      <c r="G5" s="15" t="s">
        <v>104</v>
      </c>
      <c r="H5" s="15">
        <v>10</v>
      </c>
      <c r="I5" s="9"/>
      <c r="J5" s="9"/>
      <c r="K5" s="18"/>
      <c r="L5" s="11"/>
      <c r="M5" s="11"/>
      <c r="N5" s="11"/>
      <c r="O5" s="10" t="s">
        <v>107</v>
      </c>
    </row>
    <row r="6" spans="1:18" ht="30">
      <c r="A6" s="9">
        <v>2</v>
      </c>
      <c r="B6" s="9" t="s">
        <v>60</v>
      </c>
      <c r="C6" s="39" t="s">
        <v>51</v>
      </c>
      <c r="D6" s="39" t="s">
        <v>52</v>
      </c>
      <c r="E6" s="39" t="s">
        <v>53</v>
      </c>
      <c r="F6" s="13">
        <v>37572</v>
      </c>
      <c r="G6" s="15" t="s">
        <v>126</v>
      </c>
      <c r="H6" s="15">
        <v>10</v>
      </c>
      <c r="I6" s="9"/>
      <c r="J6" s="9"/>
      <c r="K6" s="18"/>
      <c r="L6" s="11"/>
      <c r="M6" s="11"/>
      <c r="N6" s="11"/>
      <c r="O6" s="10" t="s">
        <v>131</v>
      </c>
    </row>
    <row r="7" spans="1:18" ht="30">
      <c r="A7" s="9">
        <v>3</v>
      </c>
      <c r="B7" s="9" t="s">
        <v>65</v>
      </c>
      <c r="C7" s="39" t="s">
        <v>110</v>
      </c>
      <c r="D7" s="39" t="s">
        <v>111</v>
      </c>
      <c r="E7" s="39" t="s">
        <v>112</v>
      </c>
      <c r="F7" s="13">
        <v>37267</v>
      </c>
      <c r="G7" s="15" t="s">
        <v>56</v>
      </c>
      <c r="H7" s="15">
        <v>10</v>
      </c>
      <c r="I7" s="9"/>
      <c r="J7" s="9"/>
      <c r="K7" s="18"/>
      <c r="L7" s="12"/>
      <c r="M7" s="11"/>
      <c r="N7" s="11"/>
      <c r="O7" s="10" t="s">
        <v>127</v>
      </c>
    </row>
    <row r="8" spans="1:18">
      <c r="A8" s="9">
        <v>4</v>
      </c>
      <c r="B8" s="9" t="s">
        <v>128</v>
      </c>
      <c r="C8" s="39" t="s">
        <v>113</v>
      </c>
      <c r="D8" s="39" t="s">
        <v>114</v>
      </c>
      <c r="E8" s="39" t="s">
        <v>115</v>
      </c>
      <c r="F8" s="13">
        <v>37408</v>
      </c>
      <c r="G8" s="15" t="s">
        <v>63</v>
      </c>
      <c r="H8" s="15">
        <v>10</v>
      </c>
      <c r="I8" s="9"/>
      <c r="J8" s="9"/>
      <c r="K8" s="18"/>
      <c r="L8" s="11"/>
      <c r="M8" s="11"/>
      <c r="N8" s="11"/>
      <c r="O8" s="10" t="s">
        <v>129</v>
      </c>
    </row>
    <row r="9" spans="1:18" ht="36.75" customHeight="1">
      <c r="A9" s="9">
        <v>5</v>
      </c>
      <c r="B9" s="9" t="s">
        <v>130</v>
      </c>
      <c r="C9" s="39" t="s">
        <v>116</v>
      </c>
      <c r="D9" s="39" t="s">
        <v>117</v>
      </c>
      <c r="E9" s="39" t="s">
        <v>115</v>
      </c>
      <c r="F9" s="13">
        <v>37470</v>
      </c>
      <c r="G9" s="15" t="s">
        <v>104</v>
      </c>
      <c r="H9" s="15">
        <v>10</v>
      </c>
      <c r="I9" s="9"/>
      <c r="J9" s="9"/>
      <c r="K9" s="18"/>
      <c r="L9" s="11"/>
      <c r="M9" s="11"/>
      <c r="N9" s="11"/>
      <c r="O9" s="10" t="s">
        <v>107</v>
      </c>
    </row>
    <row r="10" spans="1:18">
      <c r="A10" s="9">
        <v>6</v>
      </c>
      <c r="B10" s="9" t="s">
        <v>134</v>
      </c>
      <c r="C10" s="39" t="s">
        <v>118</v>
      </c>
      <c r="D10" s="39" t="s">
        <v>83</v>
      </c>
      <c r="E10" s="39" t="s">
        <v>115</v>
      </c>
      <c r="F10" s="40">
        <v>37505</v>
      </c>
      <c r="G10" s="39" t="s">
        <v>98</v>
      </c>
      <c r="H10" s="15">
        <v>10</v>
      </c>
      <c r="I10" s="9"/>
      <c r="J10" s="9"/>
      <c r="K10" s="18"/>
      <c r="L10" s="11"/>
      <c r="M10" s="11"/>
      <c r="N10" s="11"/>
      <c r="O10" s="10" t="s">
        <v>132</v>
      </c>
    </row>
    <row r="11" spans="1:18">
      <c r="A11" s="12">
        <v>7</v>
      </c>
      <c r="B11" s="9" t="s">
        <v>133</v>
      </c>
      <c r="C11" s="39" t="s">
        <v>119</v>
      </c>
      <c r="D11" s="14" t="s">
        <v>120</v>
      </c>
      <c r="E11" s="14" t="s">
        <v>55</v>
      </c>
      <c r="F11" s="41">
        <v>37173</v>
      </c>
      <c r="G11" s="42" t="s">
        <v>121</v>
      </c>
      <c r="H11" s="15">
        <v>10</v>
      </c>
      <c r="I11" s="12"/>
      <c r="J11" s="12"/>
      <c r="K11" s="12"/>
      <c r="L11" s="12"/>
      <c r="M11" s="12"/>
      <c r="N11" s="12"/>
      <c r="O11" s="12" t="s">
        <v>135</v>
      </c>
    </row>
    <row r="12" spans="1:18">
      <c r="A12" s="12">
        <v>8</v>
      </c>
      <c r="B12" s="9" t="s">
        <v>136</v>
      </c>
      <c r="C12" s="39" t="s">
        <v>122</v>
      </c>
      <c r="D12" s="39" t="s">
        <v>123</v>
      </c>
      <c r="E12" s="39" t="s">
        <v>39</v>
      </c>
      <c r="F12" s="41">
        <v>37729</v>
      </c>
      <c r="G12" s="15" t="s">
        <v>104</v>
      </c>
      <c r="H12" s="15">
        <v>10</v>
      </c>
      <c r="I12" s="9"/>
      <c r="J12" s="9"/>
      <c r="K12" s="18"/>
      <c r="L12" s="11"/>
      <c r="M12" s="11"/>
      <c r="N12" s="11"/>
      <c r="O12" s="10" t="s">
        <v>107</v>
      </c>
    </row>
    <row r="13" spans="1:18">
      <c r="A13" s="12">
        <v>9</v>
      </c>
      <c r="B13" s="9" t="s">
        <v>137</v>
      </c>
      <c r="C13" s="39" t="s">
        <v>124</v>
      </c>
      <c r="D13" s="14" t="s">
        <v>94</v>
      </c>
      <c r="E13" s="14" t="s">
        <v>125</v>
      </c>
      <c r="F13" s="41">
        <v>37824</v>
      </c>
      <c r="G13" s="42" t="s">
        <v>138</v>
      </c>
      <c r="H13" s="15">
        <v>10</v>
      </c>
      <c r="I13" s="12"/>
      <c r="J13" s="12"/>
      <c r="K13" s="12"/>
      <c r="L13" s="12"/>
      <c r="M13" s="12"/>
      <c r="N13" s="12"/>
      <c r="O13" s="12" t="s">
        <v>139</v>
      </c>
    </row>
    <row r="14" spans="1:18">
      <c r="A14" s="2"/>
      <c r="B14" s="2"/>
      <c r="C14" s="43"/>
      <c r="D14" s="44"/>
      <c r="E14" s="44"/>
      <c r="F14" s="45"/>
      <c r="G14" s="46"/>
      <c r="H14" s="44"/>
      <c r="I14" s="2"/>
      <c r="J14" s="2"/>
      <c r="K14" s="2"/>
      <c r="L14" s="2"/>
      <c r="M14" s="2"/>
      <c r="N14" s="2"/>
      <c r="O14" s="2"/>
    </row>
    <row r="15" spans="1:18">
      <c r="C15" s="64" t="s">
        <v>15</v>
      </c>
      <c r="D15" s="64"/>
      <c r="E15" s="64"/>
      <c r="F15" s="64"/>
      <c r="G15" s="64"/>
    </row>
    <row r="16" spans="1:18">
      <c r="C16" s="60" t="s">
        <v>16</v>
      </c>
      <c r="D16" s="60"/>
      <c r="E16" s="60"/>
      <c r="F16" s="60"/>
      <c r="G16" s="60"/>
    </row>
    <row r="17" spans="3:7">
      <c r="C17" s="60" t="s">
        <v>17</v>
      </c>
      <c r="D17" s="60"/>
      <c r="E17" s="60"/>
      <c r="F17" s="60"/>
      <c r="G17" s="60"/>
    </row>
    <row r="18" spans="3:7">
      <c r="C18" s="60" t="s">
        <v>17</v>
      </c>
      <c r="D18" s="60"/>
      <c r="E18" s="60"/>
      <c r="F18" s="60"/>
      <c r="G18" s="60"/>
    </row>
  </sheetData>
  <autoFilter ref="A4:R4">
    <filterColumn colId="9"/>
    <sortState ref="A5:R10">
      <sortCondition descending="1" ref="K4"/>
    </sortState>
  </autoFilter>
  <mergeCells count="8">
    <mergeCell ref="A1:O1"/>
    <mergeCell ref="B2:C2"/>
    <mergeCell ref="G2:K2"/>
    <mergeCell ref="Q2:R2"/>
    <mergeCell ref="C15:G15"/>
    <mergeCell ref="C16:G16"/>
    <mergeCell ref="C17:G17"/>
    <mergeCell ref="C18:G18"/>
  </mergeCells>
  <pageMargins left="0.7" right="0.7" top="0.75" bottom="0.75" header="0.3" footer="0.3"/>
  <pageSetup paperSize="9" scale="72" orientation="landscape" horizontalDpi="180" verticalDpi="180" r:id="rId1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view="pageBreakPreview" zoomScale="80" zoomScaleNormal="80" zoomScaleSheetLayoutView="80" workbookViewId="0">
      <selection activeCell="B5" sqref="B5:H8"/>
    </sheetView>
  </sheetViews>
  <sheetFormatPr defaultRowHeight="15"/>
  <cols>
    <col min="1" max="1" width="3.5703125" customWidth="1"/>
    <col min="2" max="2" width="12.42578125" customWidth="1"/>
    <col min="3" max="3" width="19" customWidth="1"/>
    <col min="4" max="4" width="13.5703125" customWidth="1"/>
    <col min="5" max="5" width="16.140625" customWidth="1"/>
    <col min="6" max="6" width="15.140625" customWidth="1"/>
    <col min="7" max="7" width="34.5703125" customWidth="1"/>
    <col min="8" max="8" width="6.5703125" customWidth="1"/>
    <col min="9" max="10" width="11.42578125" customWidth="1"/>
    <col min="11" max="11" width="8.5703125" customWidth="1"/>
    <col min="12" max="12" width="7.140625" hidden="1" customWidth="1"/>
    <col min="13" max="13" width="11.140625" hidden="1" customWidth="1"/>
    <col min="14" max="14" width="9.5703125" hidden="1" customWidth="1"/>
    <col min="15" max="15" width="19.5703125" customWidth="1"/>
    <col min="16" max="16" width="0.140625" customWidth="1"/>
  </cols>
  <sheetData>
    <row r="1" spans="1:18" ht="2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"/>
      <c r="Q1" s="2"/>
      <c r="R1" s="2"/>
    </row>
    <row r="2" spans="1:18" ht="21">
      <c r="A2" s="3"/>
      <c r="B2" s="62" t="s">
        <v>19</v>
      </c>
      <c r="C2" s="62"/>
      <c r="G2" s="63" t="s">
        <v>21</v>
      </c>
      <c r="H2" s="63"/>
      <c r="I2" s="63"/>
      <c r="J2" s="63"/>
      <c r="K2" s="63"/>
      <c r="L2" s="2"/>
      <c r="M2" s="2"/>
      <c r="N2" s="2"/>
      <c r="O2" s="2"/>
      <c r="P2" s="2"/>
      <c r="Q2" s="59"/>
      <c r="R2" s="59"/>
    </row>
    <row r="3" spans="1:18" ht="18.75">
      <c r="A3" s="3"/>
      <c r="K3" s="2" t="s">
        <v>0</v>
      </c>
      <c r="L3" s="2" t="s">
        <v>1</v>
      </c>
      <c r="M3" s="2"/>
      <c r="N3" s="2"/>
      <c r="O3" s="2"/>
      <c r="P3" s="2"/>
      <c r="Q3" s="21"/>
      <c r="R3" s="21"/>
    </row>
    <row r="4" spans="1:18" ht="144.7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6" t="s">
        <v>20</v>
      </c>
      <c r="K4" s="7" t="s">
        <v>11</v>
      </c>
      <c r="L4" s="7" t="s">
        <v>11</v>
      </c>
      <c r="M4" s="8" t="s">
        <v>12</v>
      </c>
      <c r="N4" s="8" t="s">
        <v>13</v>
      </c>
      <c r="O4" s="8" t="s">
        <v>14</v>
      </c>
    </row>
    <row r="5" spans="1:18" ht="30.75" customHeight="1">
      <c r="A5" s="9">
        <v>1</v>
      </c>
      <c r="B5" s="9" t="s">
        <v>154</v>
      </c>
      <c r="C5" s="24" t="s">
        <v>141</v>
      </c>
      <c r="D5" s="24" t="s">
        <v>142</v>
      </c>
      <c r="E5" s="24" t="s">
        <v>143</v>
      </c>
      <c r="F5" s="36">
        <v>37200</v>
      </c>
      <c r="G5" s="37" t="s">
        <v>78</v>
      </c>
      <c r="H5" s="24">
        <v>11</v>
      </c>
      <c r="I5" s="47"/>
      <c r="J5" s="48"/>
      <c r="K5" s="49"/>
      <c r="L5" s="50" t="s">
        <v>144</v>
      </c>
      <c r="M5" s="9" t="s">
        <v>144</v>
      </c>
      <c r="N5" s="11"/>
      <c r="O5" s="9" t="s">
        <v>144</v>
      </c>
    </row>
    <row r="6" spans="1:18" ht="18.75" customHeight="1">
      <c r="A6" s="9">
        <v>2</v>
      </c>
      <c r="B6" s="9" t="s">
        <v>155</v>
      </c>
      <c r="C6" s="24" t="s">
        <v>145</v>
      </c>
      <c r="D6" s="24" t="s">
        <v>146</v>
      </c>
      <c r="E6" s="24" t="s">
        <v>147</v>
      </c>
      <c r="F6" s="36">
        <v>37238</v>
      </c>
      <c r="G6" s="37" t="s">
        <v>78</v>
      </c>
      <c r="H6" s="24">
        <v>11</v>
      </c>
      <c r="I6" s="47"/>
      <c r="J6" s="48"/>
      <c r="K6" s="49"/>
      <c r="L6" s="50" t="s">
        <v>144</v>
      </c>
      <c r="M6" s="9" t="s">
        <v>144</v>
      </c>
      <c r="N6" s="11"/>
      <c r="O6" s="9" t="s">
        <v>144</v>
      </c>
    </row>
    <row r="7" spans="1:18" ht="25.5" customHeight="1">
      <c r="A7" s="9">
        <v>3</v>
      </c>
      <c r="B7" s="9" t="s">
        <v>67</v>
      </c>
      <c r="C7" s="9" t="s">
        <v>157</v>
      </c>
      <c r="D7" s="9" t="s">
        <v>61</v>
      </c>
      <c r="E7" s="9" t="s">
        <v>62</v>
      </c>
      <c r="F7" s="51">
        <v>37195</v>
      </c>
      <c r="G7" s="52" t="s">
        <v>63</v>
      </c>
      <c r="H7" s="9">
        <v>11</v>
      </c>
      <c r="I7" s="9"/>
      <c r="J7" s="9"/>
      <c r="K7" s="9"/>
      <c r="L7" s="10" t="s">
        <v>59</v>
      </c>
      <c r="M7" s="9" t="s">
        <v>148</v>
      </c>
      <c r="N7" s="11"/>
      <c r="O7" s="9" t="s">
        <v>153</v>
      </c>
    </row>
    <row r="8" spans="1:18" ht="19.5" customHeight="1">
      <c r="A8" s="9">
        <v>4</v>
      </c>
      <c r="B8" s="9" t="s">
        <v>156</v>
      </c>
      <c r="C8" s="10" t="s">
        <v>149</v>
      </c>
      <c r="D8" s="10" t="s">
        <v>150</v>
      </c>
      <c r="E8" s="10" t="s">
        <v>66</v>
      </c>
      <c r="F8" s="38">
        <v>37253</v>
      </c>
      <c r="G8" s="53" t="s">
        <v>151</v>
      </c>
      <c r="H8" s="10">
        <v>11</v>
      </c>
      <c r="I8" s="53"/>
      <c r="J8" s="10"/>
      <c r="K8" s="10"/>
      <c r="L8" s="53" t="s">
        <v>152</v>
      </c>
      <c r="M8" s="9" t="s">
        <v>153</v>
      </c>
      <c r="N8" s="11"/>
      <c r="O8" s="9" t="s">
        <v>153</v>
      </c>
    </row>
    <row r="10" spans="1:18">
      <c r="C10" s="60" t="s">
        <v>15</v>
      </c>
      <c r="D10" s="60"/>
      <c r="E10" s="60"/>
      <c r="F10" s="60"/>
      <c r="G10" s="60"/>
    </row>
    <row r="11" spans="1:18">
      <c r="C11" s="60" t="s">
        <v>16</v>
      </c>
      <c r="D11" s="60"/>
      <c r="E11" s="60"/>
      <c r="F11" s="60"/>
      <c r="G11" s="60"/>
    </row>
    <row r="12" spans="1:18">
      <c r="C12" s="60" t="s">
        <v>17</v>
      </c>
      <c r="D12" s="60"/>
      <c r="E12" s="60"/>
      <c r="F12" s="60"/>
      <c r="G12" s="60"/>
    </row>
    <row r="13" spans="1:18">
      <c r="C13" s="60" t="s">
        <v>17</v>
      </c>
      <c r="D13" s="60"/>
      <c r="E13" s="60"/>
      <c r="F13" s="60"/>
      <c r="G13" s="60"/>
    </row>
  </sheetData>
  <autoFilter ref="A4:R4">
    <filterColumn colId="9"/>
    <sortState ref="A5:R10">
      <sortCondition descending="1" ref="K4"/>
    </sortState>
  </autoFilter>
  <mergeCells count="8">
    <mergeCell ref="Q2:R2"/>
    <mergeCell ref="C10:G10"/>
    <mergeCell ref="C11:G11"/>
    <mergeCell ref="C12:G12"/>
    <mergeCell ref="C13:G13"/>
    <mergeCell ref="A1:O1"/>
    <mergeCell ref="B2:C2"/>
    <mergeCell ref="G2:K2"/>
  </mergeCells>
  <pageMargins left="0.7" right="0.7" top="0.75" bottom="0.75" header="0.3" footer="0.3"/>
  <pageSetup paperSize="9" scale="72" orientation="landscape" horizontalDpi="180" verticalDpi="180" r:id="rId1"/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10"/>
  <sheetViews>
    <sheetView view="pageBreakPreview" zoomScale="80" zoomScaleNormal="80" zoomScaleSheetLayoutView="80" workbookViewId="0">
      <selection activeCell="B5" sqref="B5:H6"/>
    </sheetView>
  </sheetViews>
  <sheetFormatPr defaultRowHeight="15"/>
  <cols>
    <col min="1" max="1" width="3.5703125" customWidth="1"/>
    <col min="2" max="2" width="12.42578125" customWidth="1"/>
    <col min="3" max="3" width="19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hidden="1" customWidth="1"/>
    <col min="10" max="12" width="11.42578125" customWidth="1"/>
    <col min="13" max="13" width="10" customWidth="1"/>
    <col min="14" max="14" width="7.140625" hidden="1" customWidth="1"/>
    <col min="15" max="15" width="11.140625" hidden="1" customWidth="1"/>
    <col min="16" max="16" width="9.5703125" hidden="1" customWidth="1"/>
    <col min="17" max="17" width="9.5703125" customWidth="1"/>
    <col min="18" max="18" width="26.7109375" customWidth="1"/>
    <col min="19" max="19" width="0.140625" customWidth="1"/>
  </cols>
  <sheetData>
    <row r="1" spans="1:21" ht="2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1"/>
      <c r="T1" s="2"/>
      <c r="U1" s="2"/>
    </row>
    <row r="2" spans="1:21" ht="21">
      <c r="A2" s="3"/>
      <c r="B2" s="62" t="s">
        <v>19</v>
      </c>
      <c r="C2" s="62"/>
      <c r="G2" s="65" t="s">
        <v>23</v>
      </c>
      <c r="H2" s="65"/>
      <c r="I2" s="65"/>
      <c r="J2" s="65"/>
      <c r="K2" s="65"/>
      <c r="L2" s="65"/>
      <c r="M2" s="65"/>
      <c r="N2" s="2"/>
      <c r="O2" s="2"/>
      <c r="P2" s="2"/>
      <c r="Q2" s="2"/>
      <c r="R2" s="2"/>
      <c r="S2" s="2"/>
      <c r="T2" s="59"/>
      <c r="U2" s="59"/>
    </row>
    <row r="3" spans="1:21" ht="18.75">
      <c r="A3" s="3"/>
      <c r="M3" s="2" t="s">
        <v>18</v>
      </c>
      <c r="N3" s="2" t="s">
        <v>1</v>
      </c>
      <c r="O3" s="2"/>
      <c r="P3" s="2"/>
      <c r="Q3" s="2"/>
      <c r="R3" s="2"/>
      <c r="S3" s="2"/>
      <c r="T3" s="55"/>
      <c r="U3" s="55"/>
    </row>
    <row r="4" spans="1:21" ht="144.7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19" t="s">
        <v>24</v>
      </c>
      <c r="K4" s="20" t="s">
        <v>11</v>
      </c>
      <c r="L4" s="19" t="s">
        <v>25</v>
      </c>
      <c r="M4" s="20" t="s">
        <v>11</v>
      </c>
      <c r="N4" s="7" t="s">
        <v>11</v>
      </c>
      <c r="O4" s="8" t="s">
        <v>12</v>
      </c>
      <c r="P4" s="8" t="s">
        <v>13</v>
      </c>
      <c r="Q4" s="8" t="s">
        <v>26</v>
      </c>
      <c r="R4" s="8" t="s">
        <v>14</v>
      </c>
    </row>
    <row r="5" spans="1:21" ht="30">
      <c r="A5" s="9">
        <v>1</v>
      </c>
      <c r="B5" s="9" t="s">
        <v>41</v>
      </c>
      <c r="C5" s="24" t="s">
        <v>75</v>
      </c>
      <c r="D5" s="24" t="s">
        <v>76</v>
      </c>
      <c r="E5" s="24" t="s">
        <v>77</v>
      </c>
      <c r="F5" s="13">
        <v>38381</v>
      </c>
      <c r="G5" s="15" t="s">
        <v>35</v>
      </c>
      <c r="H5" s="15">
        <v>7</v>
      </c>
      <c r="I5" s="12"/>
      <c r="J5" s="57">
        <v>16.5</v>
      </c>
      <c r="K5" s="9">
        <f t="shared" ref="K5:K6" si="0">40*J5/20</f>
        <v>33</v>
      </c>
      <c r="L5" s="12">
        <v>44.7</v>
      </c>
      <c r="M5" s="18">
        <f>40*L8/L5</f>
        <v>35.525727069351227</v>
      </c>
      <c r="N5" s="12"/>
      <c r="O5" s="12"/>
      <c r="P5" s="12"/>
      <c r="Q5" s="11">
        <f t="shared" ref="Q5:Q6" si="1">K5+M5</f>
        <v>68.525727069351234</v>
      </c>
      <c r="R5" s="10" t="s">
        <v>36</v>
      </c>
    </row>
    <row r="6" spans="1:21" ht="30">
      <c r="A6" s="12"/>
      <c r="B6" s="9" t="s">
        <v>73</v>
      </c>
      <c r="C6" s="24" t="s">
        <v>82</v>
      </c>
      <c r="D6" s="24" t="s">
        <v>83</v>
      </c>
      <c r="E6" s="24" t="s">
        <v>84</v>
      </c>
      <c r="F6" s="13">
        <v>38606</v>
      </c>
      <c r="G6" s="15" t="s">
        <v>35</v>
      </c>
      <c r="H6" s="15">
        <v>7</v>
      </c>
      <c r="I6" s="12"/>
      <c r="J6" s="12">
        <v>15</v>
      </c>
      <c r="K6" s="9">
        <f t="shared" si="0"/>
        <v>30</v>
      </c>
      <c r="L6" s="12">
        <v>39.700000000000003</v>
      </c>
      <c r="M6" s="18">
        <f>40*L8/L6</f>
        <v>40</v>
      </c>
      <c r="N6" s="12"/>
      <c r="O6" s="12"/>
      <c r="P6" s="12"/>
      <c r="Q6" s="11">
        <f t="shared" si="1"/>
        <v>70</v>
      </c>
      <c r="R6" s="12" t="s">
        <v>36</v>
      </c>
    </row>
    <row r="7" spans="1:21">
      <c r="C7" s="60" t="s">
        <v>15</v>
      </c>
      <c r="D7" s="60"/>
      <c r="E7" s="60"/>
      <c r="F7" s="60"/>
      <c r="G7" s="60"/>
    </row>
    <row r="8" spans="1:21">
      <c r="C8" s="60" t="s">
        <v>16</v>
      </c>
      <c r="D8" s="60"/>
      <c r="E8" s="60"/>
      <c r="F8" s="60"/>
      <c r="G8" s="60"/>
      <c r="L8" s="12">
        <v>39.700000000000003</v>
      </c>
    </row>
    <row r="9" spans="1:21">
      <c r="C9" s="60" t="s">
        <v>17</v>
      </c>
      <c r="D9" s="60"/>
      <c r="E9" s="60"/>
      <c r="F9" s="60"/>
      <c r="G9" s="60"/>
    </row>
    <row r="10" spans="1:21">
      <c r="C10" s="60" t="s">
        <v>17</v>
      </c>
      <c r="D10" s="60"/>
      <c r="E10" s="60"/>
      <c r="F10" s="60"/>
      <c r="G10" s="60"/>
    </row>
  </sheetData>
  <autoFilter ref="A4:U4">
    <filterColumn colId="9"/>
    <filterColumn colId="10"/>
    <filterColumn colId="11"/>
    <filterColumn colId="16"/>
  </autoFilter>
  <mergeCells count="8">
    <mergeCell ref="A1:R1"/>
    <mergeCell ref="B2:C2"/>
    <mergeCell ref="G2:M2"/>
    <mergeCell ref="T2:U2"/>
    <mergeCell ref="C7:G7"/>
    <mergeCell ref="C8:G8"/>
    <mergeCell ref="C9:G9"/>
    <mergeCell ref="C10:G10"/>
  </mergeCells>
  <pageMargins left="0.7" right="0.7" top="0.75" bottom="0.75" header="0.3" footer="0.3"/>
  <pageSetup paperSize="9" scale="68" orientation="landscape" horizontalDpi="180" verticalDpi="180" r:id="rId1"/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11"/>
  <sheetViews>
    <sheetView view="pageBreakPreview" zoomScale="80" zoomScaleNormal="80" zoomScaleSheetLayoutView="80" workbookViewId="0">
      <selection activeCell="B5" sqref="B5:H6"/>
    </sheetView>
  </sheetViews>
  <sheetFormatPr defaultRowHeight="15"/>
  <cols>
    <col min="1" max="1" width="3.5703125" customWidth="1"/>
    <col min="2" max="2" width="12.42578125" customWidth="1"/>
    <col min="3" max="3" width="19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hidden="1" customWidth="1"/>
    <col min="10" max="12" width="11.42578125" customWidth="1"/>
    <col min="13" max="13" width="10" customWidth="1"/>
    <col min="14" max="14" width="7.140625" hidden="1" customWidth="1"/>
    <col min="15" max="15" width="11.140625" hidden="1" customWidth="1"/>
    <col min="16" max="16" width="9.5703125" hidden="1" customWidth="1"/>
    <col min="17" max="17" width="9.5703125" customWidth="1"/>
    <col min="18" max="18" width="19.5703125" customWidth="1"/>
    <col min="19" max="19" width="0.140625" customWidth="1"/>
  </cols>
  <sheetData>
    <row r="1" spans="1:21" ht="2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1"/>
      <c r="T1" s="2"/>
      <c r="U1" s="2"/>
    </row>
    <row r="2" spans="1:21" ht="21">
      <c r="A2" s="3"/>
      <c r="B2" s="62" t="s">
        <v>19</v>
      </c>
      <c r="C2" s="62"/>
      <c r="G2" s="65" t="s">
        <v>23</v>
      </c>
      <c r="H2" s="65"/>
      <c r="I2" s="65"/>
      <c r="J2" s="65"/>
      <c r="K2" s="65"/>
      <c r="L2" s="65"/>
      <c r="M2" s="65"/>
      <c r="N2" s="2"/>
      <c r="O2" s="2"/>
      <c r="P2" s="2"/>
      <c r="Q2" s="2"/>
      <c r="R2" s="2"/>
      <c r="S2" s="2"/>
      <c r="T2" s="59"/>
      <c r="U2" s="59"/>
    </row>
    <row r="3" spans="1:21" ht="18.75">
      <c r="A3" s="3"/>
      <c r="M3" s="2" t="s">
        <v>18</v>
      </c>
      <c r="N3" s="2" t="s">
        <v>1</v>
      </c>
      <c r="O3" s="2"/>
      <c r="P3" s="2"/>
      <c r="Q3" s="2"/>
      <c r="R3" s="2"/>
      <c r="S3" s="2"/>
      <c r="T3" s="23"/>
      <c r="U3" s="23"/>
    </row>
    <row r="4" spans="1:21" ht="144.7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19" t="s">
        <v>24</v>
      </c>
      <c r="K4" s="20" t="s">
        <v>11</v>
      </c>
      <c r="L4" s="19" t="s">
        <v>25</v>
      </c>
      <c r="M4" s="20" t="s">
        <v>11</v>
      </c>
      <c r="N4" s="7" t="s">
        <v>11</v>
      </c>
      <c r="O4" s="8" t="s">
        <v>12</v>
      </c>
      <c r="P4" s="8" t="s">
        <v>13</v>
      </c>
      <c r="Q4" s="8" t="s">
        <v>26</v>
      </c>
      <c r="R4" s="8" t="s">
        <v>14</v>
      </c>
    </row>
    <row r="5" spans="1:21" ht="30">
      <c r="A5" s="9">
        <v>1</v>
      </c>
      <c r="B5" s="9" t="s">
        <v>87</v>
      </c>
      <c r="C5" s="24" t="s">
        <v>79</v>
      </c>
      <c r="D5" s="24" t="s">
        <v>80</v>
      </c>
      <c r="E5" s="24" t="s">
        <v>81</v>
      </c>
      <c r="F5" s="13">
        <v>38605</v>
      </c>
      <c r="G5" s="15" t="s">
        <v>35</v>
      </c>
      <c r="H5" s="15">
        <v>7</v>
      </c>
      <c r="J5" s="22">
        <v>18.5</v>
      </c>
      <c r="K5" s="9">
        <f t="shared" ref="K5:K6" si="0">40*J5/20</f>
        <v>37</v>
      </c>
      <c r="L5">
        <v>31.77</v>
      </c>
      <c r="M5" s="18">
        <f>40*L9/L5</f>
        <v>40</v>
      </c>
      <c r="Q5" s="11">
        <f t="shared" ref="Q5:Q6" si="1">K5+M5</f>
        <v>77</v>
      </c>
      <c r="R5" s="10" t="s">
        <v>36</v>
      </c>
    </row>
    <row r="6" spans="1:21" ht="30">
      <c r="A6" s="9">
        <v>3</v>
      </c>
      <c r="B6" s="9" t="s">
        <v>86</v>
      </c>
      <c r="C6" s="24" t="s">
        <v>85</v>
      </c>
      <c r="D6" s="24" t="s">
        <v>52</v>
      </c>
      <c r="E6" s="24" t="s">
        <v>39</v>
      </c>
      <c r="F6" s="13">
        <v>38493</v>
      </c>
      <c r="G6" s="15" t="s">
        <v>35</v>
      </c>
      <c r="H6" s="15">
        <v>7</v>
      </c>
      <c r="I6" s="9"/>
      <c r="J6" s="9">
        <v>18.2</v>
      </c>
      <c r="K6" s="9">
        <f t="shared" si="0"/>
        <v>36.4</v>
      </c>
      <c r="L6" s="9">
        <v>36.5</v>
      </c>
      <c r="M6" s="18">
        <f>40*L9/L6</f>
        <v>34.816438356164383</v>
      </c>
      <c r="N6" s="11"/>
      <c r="O6" s="11"/>
      <c r="P6" s="11"/>
      <c r="Q6" s="11">
        <f t="shared" si="1"/>
        <v>71.216438356164389</v>
      </c>
      <c r="R6" s="10" t="s">
        <v>36</v>
      </c>
    </row>
    <row r="8" spans="1:21">
      <c r="C8" s="60" t="s">
        <v>15</v>
      </c>
      <c r="D8" s="60"/>
      <c r="E8" s="60"/>
      <c r="F8" s="60"/>
      <c r="G8" s="60"/>
    </row>
    <row r="9" spans="1:21">
      <c r="C9" s="60" t="s">
        <v>16</v>
      </c>
      <c r="D9" s="60"/>
      <c r="E9" s="60"/>
      <c r="F9" s="60"/>
      <c r="G9" s="60"/>
      <c r="L9" s="12">
        <v>31.77</v>
      </c>
    </row>
    <row r="10" spans="1:21">
      <c r="C10" s="60" t="s">
        <v>17</v>
      </c>
      <c r="D10" s="60"/>
      <c r="E10" s="60"/>
      <c r="F10" s="60"/>
      <c r="G10" s="60"/>
    </row>
    <row r="11" spans="1:21">
      <c r="C11" s="60" t="s">
        <v>17</v>
      </c>
      <c r="D11" s="60"/>
      <c r="E11" s="60"/>
      <c r="F11" s="60"/>
      <c r="G11" s="60"/>
    </row>
  </sheetData>
  <autoFilter ref="A4:U4">
    <filterColumn colId="9"/>
    <filterColumn colId="10"/>
    <filterColumn colId="11"/>
    <filterColumn colId="16"/>
  </autoFilter>
  <mergeCells count="8">
    <mergeCell ref="C9:G9"/>
    <mergeCell ref="C10:G10"/>
    <mergeCell ref="C11:G11"/>
    <mergeCell ref="A1:R1"/>
    <mergeCell ref="B2:C2"/>
    <mergeCell ref="G2:M2"/>
    <mergeCell ref="T2:U2"/>
    <mergeCell ref="C8:G8"/>
  </mergeCells>
  <pageMargins left="0.7" right="0.7" top="0.75" bottom="0.75" header="0.3" footer="0.3"/>
  <pageSetup paperSize="9" scale="68" orientation="landscape" horizontalDpi="180" verticalDpi="180" r:id="rId1"/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10"/>
  <sheetViews>
    <sheetView view="pageBreakPreview" zoomScale="80" zoomScaleNormal="80" zoomScaleSheetLayoutView="80" workbookViewId="0">
      <selection activeCell="B5" sqref="B5:H5"/>
    </sheetView>
  </sheetViews>
  <sheetFormatPr defaultRowHeight="15"/>
  <cols>
    <col min="1" max="1" width="3.5703125" customWidth="1"/>
    <col min="2" max="2" width="12.42578125" customWidth="1"/>
    <col min="3" max="3" width="19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hidden="1" customWidth="1"/>
    <col min="10" max="12" width="11.42578125" customWidth="1"/>
    <col min="13" max="13" width="10" customWidth="1"/>
    <col min="14" max="14" width="7.140625" hidden="1" customWidth="1"/>
    <col min="15" max="15" width="11.140625" hidden="1" customWidth="1"/>
    <col min="16" max="16" width="9.5703125" hidden="1" customWidth="1"/>
    <col min="17" max="17" width="9.5703125" customWidth="1"/>
    <col min="18" max="18" width="19.5703125" customWidth="1"/>
    <col min="19" max="19" width="0.140625" customWidth="1"/>
  </cols>
  <sheetData>
    <row r="1" spans="1:21" ht="2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1"/>
      <c r="T1" s="2"/>
      <c r="U1" s="2"/>
    </row>
    <row r="2" spans="1:21" ht="21">
      <c r="A2" s="3"/>
      <c r="B2" s="62" t="s">
        <v>19</v>
      </c>
      <c r="C2" s="62"/>
      <c r="G2" s="65" t="s">
        <v>23</v>
      </c>
      <c r="H2" s="65"/>
      <c r="I2" s="65"/>
      <c r="J2" s="65"/>
      <c r="K2" s="65"/>
      <c r="L2" s="65"/>
      <c r="M2" s="65"/>
      <c r="N2" s="2"/>
      <c r="O2" s="2"/>
      <c r="P2" s="2"/>
      <c r="Q2" s="2"/>
      <c r="R2" s="2"/>
      <c r="S2" s="2"/>
      <c r="T2" s="59"/>
      <c r="U2" s="59"/>
    </row>
    <row r="3" spans="1:21" ht="18.75">
      <c r="A3" s="3"/>
      <c r="M3" s="2" t="s">
        <v>18</v>
      </c>
      <c r="N3" s="2" t="s">
        <v>1</v>
      </c>
      <c r="O3" s="2"/>
      <c r="P3" s="2"/>
      <c r="Q3" s="2"/>
      <c r="R3" s="2"/>
      <c r="S3" s="2"/>
      <c r="T3" s="17"/>
      <c r="U3" s="17"/>
    </row>
    <row r="4" spans="1:21" ht="144.7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19" t="s">
        <v>24</v>
      </c>
      <c r="K4" s="20" t="s">
        <v>11</v>
      </c>
      <c r="L4" s="19" t="s">
        <v>25</v>
      </c>
      <c r="M4" s="20" t="s">
        <v>11</v>
      </c>
      <c r="N4" s="7" t="s">
        <v>11</v>
      </c>
      <c r="O4" s="8" t="s">
        <v>12</v>
      </c>
      <c r="P4" s="8" t="s">
        <v>13</v>
      </c>
      <c r="Q4" s="8" t="s">
        <v>26</v>
      </c>
      <c r="R4" s="8" t="s">
        <v>14</v>
      </c>
    </row>
    <row r="5" spans="1:21" ht="30">
      <c r="A5" s="9">
        <v>1</v>
      </c>
      <c r="B5" s="9" t="s">
        <v>91</v>
      </c>
      <c r="C5" s="16" t="s">
        <v>93</v>
      </c>
      <c r="D5" s="16" t="s">
        <v>94</v>
      </c>
      <c r="E5" s="16" t="s">
        <v>77</v>
      </c>
      <c r="F5" s="13">
        <v>38063</v>
      </c>
      <c r="G5" s="15" t="s">
        <v>63</v>
      </c>
      <c r="H5" s="15">
        <v>8</v>
      </c>
      <c r="J5" s="57">
        <v>16</v>
      </c>
      <c r="K5" s="9">
        <f t="shared" ref="K5" si="0">40*J5/20</f>
        <v>32</v>
      </c>
      <c r="L5" s="12">
        <v>31.7</v>
      </c>
      <c r="M5" s="18">
        <f>40*L8/L5</f>
        <v>40</v>
      </c>
      <c r="N5" s="12"/>
      <c r="O5" s="12"/>
      <c r="P5" s="12"/>
      <c r="Q5" s="11">
        <f t="shared" ref="Q5" si="1">K5+M5</f>
        <v>72</v>
      </c>
      <c r="R5" s="10" t="s">
        <v>158</v>
      </c>
    </row>
    <row r="7" spans="1:21">
      <c r="C7" s="60" t="s">
        <v>15</v>
      </c>
      <c r="D7" s="60"/>
      <c r="E7" s="60"/>
      <c r="F7" s="60"/>
      <c r="G7" s="60"/>
    </row>
    <row r="8" spans="1:21">
      <c r="C8" s="60" t="s">
        <v>16</v>
      </c>
      <c r="D8" s="60"/>
      <c r="E8" s="60"/>
      <c r="F8" s="60"/>
      <c r="G8" s="60"/>
      <c r="L8" s="12">
        <v>31.7</v>
      </c>
    </row>
    <row r="9" spans="1:21">
      <c r="C9" s="60" t="s">
        <v>17</v>
      </c>
      <c r="D9" s="60"/>
      <c r="E9" s="60"/>
      <c r="F9" s="60"/>
      <c r="G9" s="60"/>
    </row>
    <row r="10" spans="1:21">
      <c r="C10" s="60" t="s">
        <v>17</v>
      </c>
      <c r="D10" s="60"/>
      <c r="E10" s="60"/>
      <c r="F10" s="60"/>
      <c r="G10" s="60"/>
    </row>
  </sheetData>
  <autoFilter ref="A4:U4">
    <filterColumn colId="9"/>
    <filterColumn colId="10"/>
    <filterColumn colId="11"/>
    <filterColumn colId="16"/>
  </autoFilter>
  <mergeCells count="8">
    <mergeCell ref="A1:R1"/>
    <mergeCell ref="B2:C2"/>
    <mergeCell ref="G2:M2"/>
    <mergeCell ref="T2:U2"/>
    <mergeCell ref="C7:G7"/>
    <mergeCell ref="C8:G8"/>
    <mergeCell ref="C9:G9"/>
    <mergeCell ref="C10:G10"/>
  </mergeCells>
  <pageMargins left="0.7" right="0.7" top="0.75" bottom="0.75" header="0.3" footer="0.3"/>
  <pageSetup paperSize="9" scale="68" orientation="landscape" horizontalDpi="180" verticalDpi="180" r:id="rId1"/>
  <colBreaks count="1" manualBreakCount="1">
    <brk id="1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10"/>
  <sheetViews>
    <sheetView view="pageBreakPreview" zoomScale="80" zoomScaleNormal="80" zoomScaleSheetLayoutView="80" workbookViewId="0">
      <selection activeCell="B5" sqref="B5:H5"/>
    </sheetView>
  </sheetViews>
  <sheetFormatPr defaultRowHeight="15"/>
  <cols>
    <col min="1" max="1" width="3.5703125" customWidth="1"/>
    <col min="2" max="2" width="12.42578125" customWidth="1"/>
    <col min="3" max="3" width="19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0.5703125" customWidth="1"/>
    <col min="10" max="12" width="11.42578125" customWidth="1"/>
    <col min="13" max="13" width="10" customWidth="1"/>
    <col min="14" max="14" width="7.140625" hidden="1" customWidth="1"/>
    <col min="15" max="15" width="11.140625" hidden="1" customWidth="1"/>
    <col min="16" max="16" width="9.5703125" hidden="1" customWidth="1"/>
    <col min="17" max="17" width="9.5703125" customWidth="1"/>
    <col min="18" max="18" width="19.5703125" customWidth="1"/>
    <col min="19" max="19" width="0.140625" customWidth="1"/>
  </cols>
  <sheetData>
    <row r="1" spans="1:21" ht="2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1"/>
      <c r="T1" s="2"/>
      <c r="U1" s="2"/>
    </row>
    <row r="2" spans="1:21" ht="21">
      <c r="A2" s="3"/>
      <c r="B2" s="62" t="s">
        <v>19</v>
      </c>
      <c r="C2" s="62"/>
      <c r="G2" s="65" t="s">
        <v>23</v>
      </c>
      <c r="H2" s="65"/>
      <c r="I2" s="65"/>
      <c r="J2" s="65"/>
      <c r="K2" s="65"/>
      <c r="L2" s="65"/>
      <c r="M2" s="65"/>
      <c r="N2" s="2"/>
      <c r="O2" s="2"/>
      <c r="P2" s="2"/>
      <c r="Q2" s="2"/>
      <c r="R2" s="2"/>
      <c r="S2" s="2"/>
      <c r="T2" s="59"/>
      <c r="U2" s="59"/>
    </row>
    <row r="3" spans="1:21" ht="18.75">
      <c r="A3" s="3"/>
      <c r="M3" s="2" t="s">
        <v>18</v>
      </c>
      <c r="N3" s="2" t="s">
        <v>1</v>
      </c>
      <c r="O3" s="2"/>
      <c r="P3" s="2"/>
      <c r="Q3" s="2"/>
      <c r="R3" s="2"/>
      <c r="S3" s="2"/>
      <c r="T3" s="17"/>
      <c r="U3" s="17"/>
    </row>
    <row r="4" spans="1:21" ht="144.7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19" t="s">
        <v>24</v>
      </c>
      <c r="K4" s="20" t="s">
        <v>11</v>
      </c>
      <c r="L4" s="19" t="s">
        <v>25</v>
      </c>
      <c r="M4" s="20" t="s">
        <v>11</v>
      </c>
      <c r="N4" s="7" t="s">
        <v>11</v>
      </c>
      <c r="O4" s="8" t="s">
        <v>12</v>
      </c>
      <c r="P4" s="8" t="s">
        <v>13</v>
      </c>
      <c r="Q4" s="8" t="s">
        <v>26</v>
      </c>
      <c r="R4" s="8" t="s">
        <v>14</v>
      </c>
    </row>
    <row r="5" spans="1:21" ht="30">
      <c r="A5" s="9">
        <v>2</v>
      </c>
      <c r="B5" s="9" t="s">
        <v>91</v>
      </c>
      <c r="C5" s="16" t="s">
        <v>30</v>
      </c>
      <c r="D5" s="16" t="s">
        <v>31</v>
      </c>
      <c r="E5" s="16" t="s">
        <v>32</v>
      </c>
      <c r="F5" s="13">
        <v>38135</v>
      </c>
      <c r="G5" s="13" t="s">
        <v>33</v>
      </c>
      <c r="H5" s="15">
        <v>8</v>
      </c>
      <c r="I5" s="9"/>
      <c r="J5" s="9">
        <v>18.100000000000001</v>
      </c>
      <c r="K5" s="9">
        <f t="shared" ref="K5" si="0">40*J5/20</f>
        <v>36.200000000000003</v>
      </c>
      <c r="L5" s="9">
        <v>38.880000000000003</v>
      </c>
      <c r="M5" s="18">
        <f>40*L8/L5</f>
        <v>40</v>
      </c>
      <c r="N5" s="11"/>
      <c r="O5" s="11"/>
      <c r="P5" s="11"/>
      <c r="Q5" s="11">
        <f t="shared" ref="Q5" si="1">K5+M5</f>
        <v>76.2</v>
      </c>
      <c r="R5" s="10" t="s">
        <v>42</v>
      </c>
    </row>
    <row r="7" spans="1:21">
      <c r="C7" s="60" t="s">
        <v>15</v>
      </c>
      <c r="D7" s="60"/>
      <c r="E7" s="60"/>
      <c r="F7" s="60"/>
      <c r="G7" s="60"/>
    </row>
    <row r="8" spans="1:21">
      <c r="C8" s="60" t="s">
        <v>16</v>
      </c>
      <c r="D8" s="60"/>
      <c r="E8" s="60"/>
      <c r="F8" s="60"/>
      <c r="G8" s="60"/>
      <c r="L8" s="12">
        <v>38.880000000000003</v>
      </c>
    </row>
    <row r="9" spans="1:21">
      <c r="C9" s="60" t="s">
        <v>17</v>
      </c>
      <c r="D9" s="60"/>
      <c r="E9" s="60"/>
      <c r="F9" s="60"/>
      <c r="G9" s="60"/>
    </row>
    <row r="10" spans="1:21">
      <c r="C10" s="60" t="s">
        <v>17</v>
      </c>
      <c r="D10" s="60"/>
      <c r="E10" s="60"/>
      <c r="F10" s="60"/>
      <c r="G10" s="60"/>
    </row>
  </sheetData>
  <autoFilter ref="A4:U4">
    <filterColumn colId="9"/>
    <filterColumn colId="10"/>
    <filterColumn colId="11"/>
    <filterColumn colId="16"/>
  </autoFilter>
  <mergeCells count="8">
    <mergeCell ref="A1:R1"/>
    <mergeCell ref="B2:C2"/>
    <mergeCell ref="G2:M2"/>
    <mergeCell ref="T2:U2"/>
    <mergeCell ref="C7:G7"/>
    <mergeCell ref="C8:G8"/>
    <mergeCell ref="C9:G9"/>
    <mergeCell ref="C10:G10"/>
  </mergeCells>
  <pageMargins left="0.7" right="0.7" top="0.75" bottom="0.75" header="0.3" footer="0.3"/>
  <pageSetup paperSize="9" scale="68" orientation="landscape" horizontalDpi="180" verticalDpi="180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25</vt:i4>
      </vt:variant>
    </vt:vector>
  </HeadingPairs>
  <TitlesOfParts>
    <vt:vector size="52" baseType="lpstr">
      <vt:lpstr>8- класс 1 тур</vt:lpstr>
      <vt:lpstr>7 класс 1 тур </vt:lpstr>
      <vt:lpstr>9 класс 1 тур </vt:lpstr>
      <vt:lpstr>10 класс 1 тур  </vt:lpstr>
      <vt:lpstr>11 класс 1 тур   </vt:lpstr>
      <vt:lpstr>д 7 класс 2 тур</vt:lpstr>
      <vt:lpstr>м 7 класс 2 тур  </vt:lpstr>
      <vt:lpstr>Д 8 класс 2 тур </vt:lpstr>
      <vt:lpstr>М8 класс 2 тур  </vt:lpstr>
      <vt:lpstr>М 9 класс 2 тур  </vt:lpstr>
      <vt:lpstr>Д 9- 2 тур</vt:lpstr>
      <vt:lpstr>Д 10 2 тур </vt:lpstr>
      <vt:lpstr>М 10 2 тур </vt:lpstr>
      <vt:lpstr>Д 11 2 тур  </vt:lpstr>
      <vt:lpstr>М 11 2 тур   (2)</vt:lpstr>
      <vt:lpstr>м 7 общий  </vt:lpstr>
      <vt:lpstr>д 7 общий  </vt:lpstr>
      <vt:lpstr>М 8 общий   </vt:lpstr>
      <vt:lpstr>Д 8 общий   </vt:lpstr>
      <vt:lpstr>Д 9 общий  </vt:lpstr>
      <vt:lpstr>М 9 общий  </vt:lpstr>
      <vt:lpstr>Д 10 общий   </vt:lpstr>
      <vt:lpstr>М 10 общий   (2)</vt:lpstr>
      <vt:lpstr>Д 11 общий  (2)</vt:lpstr>
      <vt:lpstr>М 11 общий  (3)</vt:lpstr>
      <vt:lpstr>Лист2</vt:lpstr>
      <vt:lpstr>Лист3</vt:lpstr>
      <vt:lpstr>'10 класс 1 тур  '!Область_печати</vt:lpstr>
      <vt:lpstr>'11 класс 1 тур   '!Область_печати</vt:lpstr>
      <vt:lpstr>'7 класс 1 тур '!Область_печати</vt:lpstr>
      <vt:lpstr>'8- класс 1 тур'!Область_печати</vt:lpstr>
      <vt:lpstr>'9 класс 1 тур '!Область_печати</vt:lpstr>
      <vt:lpstr>'Д 10 2 тур '!Область_печати</vt:lpstr>
      <vt:lpstr>'Д 10 общий   '!Область_печати</vt:lpstr>
      <vt:lpstr>'Д 11 2 тур  '!Область_печати</vt:lpstr>
      <vt:lpstr>'Д 11 общий  (2)'!Область_печати</vt:lpstr>
      <vt:lpstr>'д 7 класс 2 тур'!Область_печати</vt:lpstr>
      <vt:lpstr>'д 7 общий  '!Область_печати</vt:lpstr>
      <vt:lpstr>'Д 8 класс 2 тур '!Область_печати</vt:lpstr>
      <vt:lpstr>'Д 8 общий   '!Область_печати</vt:lpstr>
      <vt:lpstr>'Д 9- 2 тур'!Область_печати</vt:lpstr>
      <vt:lpstr>'Д 9 общий  '!Область_печати</vt:lpstr>
      <vt:lpstr>'М 10 2 тур '!Область_печати</vt:lpstr>
      <vt:lpstr>'М 10 общий   (2)'!Область_печати</vt:lpstr>
      <vt:lpstr>'М 11 2 тур   (2)'!Область_печати</vt:lpstr>
      <vt:lpstr>'М 11 общий  (3)'!Область_печати</vt:lpstr>
      <vt:lpstr>'м 7 класс 2 тур  '!Область_печати</vt:lpstr>
      <vt:lpstr>'м 7 общий  '!Область_печати</vt:lpstr>
      <vt:lpstr>'М 8 общий   '!Область_печати</vt:lpstr>
      <vt:lpstr>'М 9 класс 2 тур  '!Область_печати</vt:lpstr>
      <vt:lpstr>'М 9 общий  '!Область_печати</vt:lpstr>
      <vt:lpstr>'М8 класс 2 тур 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2018-12-08T06:03:00Z</dcterms:modified>
</cp:coreProperties>
</file>